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900" windowHeight="6585" activeTab="0"/>
  </bookViews>
  <sheets>
    <sheet name="Field V" sheetId="1" r:id="rId1"/>
    <sheet name="Field R" sheetId="2" r:id="rId2"/>
  </sheets>
  <definedNames>
    <definedName name="_xlnm.Print_Area" localSheetId="1">'Field R'!$R$1:$X$27</definedName>
    <definedName name="_xlnm.Print_Area" localSheetId="0">'Field V'!$R$1:$X$27</definedName>
  </definedNames>
  <calcPr fullCalcOnLoad="1"/>
</workbook>
</file>

<file path=xl/sharedStrings.xml><?xml version="1.0" encoding="utf-8"?>
<sst xmlns="http://schemas.openxmlformats.org/spreadsheetml/2006/main" count="48" uniqueCount="21">
  <si>
    <t>Origin</t>
  </si>
  <si>
    <t>X</t>
  </si>
  <si>
    <t>Y</t>
  </si>
  <si>
    <t>Longitude</t>
  </si>
  <si>
    <t>Latitude</t>
  </si>
  <si>
    <t>Easting</t>
  </si>
  <si>
    <t>Northing</t>
  </si>
  <si>
    <t>Water</t>
  </si>
  <si>
    <t>deg</t>
  </si>
  <si>
    <t>m</t>
  </si>
  <si>
    <t>pH</t>
  </si>
  <si>
    <t>&lt; 5.5</t>
  </si>
  <si>
    <t>Average pH</t>
  </si>
  <si>
    <t>Standard Deviation</t>
  </si>
  <si>
    <t>Min</t>
  </si>
  <si>
    <t>Max</t>
  </si>
  <si>
    <t>5.5 - 6.0</t>
  </si>
  <si>
    <t>6.0 - 6.5</t>
  </si>
  <si>
    <t>6.5 - 7.0</t>
  </si>
  <si>
    <t>&gt; 7.0</t>
  </si>
  <si>
    <t>&lt;&lt; from web_boundary.xls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</si>
</sst>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00"/>
    <numFmt numFmtId="167" formatCode="0.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Field V @ DPAC - Soil pH (1998)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2775"/>
          <c:w val="0.72425"/>
          <c:h val="0.7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'Field V'!$G$4</c:f>
              <c:strCache>
                <c:ptCount val="1"/>
                <c:pt idx="0">
                  <c:v>&lt; 5.5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V'!$G$5:$G$76</c:f>
              <c:numCache/>
            </c:numRef>
          </c:xVal>
          <c:yVal>
            <c:numRef>
              <c:f>'Field V'!$H$5:$H$76</c:f>
              <c:numCache/>
            </c:numRef>
          </c:yVal>
          <c:smooth val="0"/>
        </c:ser>
        <c:ser>
          <c:idx val="1"/>
          <c:order val="1"/>
          <c:tx>
            <c:strRef>
              <c:f>'Field V'!$I$4</c:f>
              <c:strCache>
                <c:ptCount val="1"/>
                <c:pt idx="0">
                  <c:v>5.5 - 6.0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V'!$I$5:$I$76</c:f>
              <c:numCache/>
            </c:numRef>
          </c:xVal>
          <c:yVal>
            <c:numRef>
              <c:f>'Field V'!$J$5:$J$76</c:f>
              <c:numCache/>
            </c:numRef>
          </c:yVal>
          <c:smooth val="0"/>
        </c:ser>
        <c:ser>
          <c:idx val="2"/>
          <c:order val="2"/>
          <c:tx>
            <c:strRef>
              <c:f>'Field V'!$K$4</c:f>
              <c:strCache>
                <c:ptCount val="1"/>
                <c:pt idx="0">
                  <c:v>6.0 - 6.5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V'!$K$5:$K$76</c:f>
              <c:numCache/>
            </c:numRef>
          </c:xVal>
          <c:yVal>
            <c:numRef>
              <c:f>'Field V'!$L$5:$L$76</c:f>
              <c:numCache/>
            </c:numRef>
          </c:yVal>
          <c:smooth val="0"/>
        </c:ser>
        <c:ser>
          <c:idx val="3"/>
          <c:order val="3"/>
          <c:tx>
            <c:strRef>
              <c:f>'Field V'!$M$4</c:f>
              <c:strCache>
                <c:ptCount val="1"/>
                <c:pt idx="0">
                  <c:v>6.5 - 7.0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V'!$M$5:$M$76</c:f>
              <c:numCache/>
            </c:numRef>
          </c:xVal>
          <c:yVal>
            <c:numRef>
              <c:f>'Field V'!$N$5:$N$76</c:f>
              <c:numCache/>
            </c:numRef>
          </c:yVal>
          <c:smooth val="0"/>
        </c:ser>
        <c:ser>
          <c:idx val="4"/>
          <c:order val="4"/>
          <c:tx>
            <c:strRef>
              <c:f>'Field V'!$O$4</c:f>
              <c:strCache>
                <c:ptCount val="1"/>
                <c:pt idx="0">
                  <c:v>&gt;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V'!$O$5:$O$76</c:f>
              <c:numCache/>
            </c:numRef>
          </c:xVal>
          <c:yVal>
            <c:numRef>
              <c:f>'Field V'!$P$5:$P$76</c:f>
              <c:numCache/>
            </c:numRef>
          </c:yVal>
          <c:smooth val="0"/>
        </c:ser>
        <c:axId val="29834923"/>
        <c:axId val="78852"/>
      </c:scatterChart>
      <c:valAx>
        <c:axId val="29834923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Easting,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852"/>
        <c:crosses val="autoZero"/>
        <c:crossBetween val="midCat"/>
        <c:dispUnits/>
        <c:majorUnit val="50"/>
      </c:valAx>
      <c:valAx>
        <c:axId val="788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Northing,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9834923"/>
        <c:crosses val="autoZero"/>
        <c:crossBetween val="midCat"/>
        <c:dispUnits/>
        <c:majorUnit val="50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Field R @ DPAC - Soil pH (1998)</a:t>
            </a:r>
          </a:p>
        </c:rich>
      </c:tx>
      <c:layout>
        <c:manualLayout>
          <c:xMode val="factor"/>
          <c:yMode val="factor"/>
          <c:x val="0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275"/>
          <c:w val="0.725"/>
          <c:h val="0.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'Field R'!$G$4</c:f>
              <c:strCache>
                <c:ptCount val="1"/>
                <c:pt idx="0">
                  <c:v>&lt; 5.5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R'!$G$5:$G$76</c:f>
              <c:numCache/>
            </c:numRef>
          </c:xVal>
          <c:yVal>
            <c:numRef>
              <c:f>'Field R'!$H$5:$H$76</c:f>
              <c:numCache/>
            </c:numRef>
          </c:yVal>
          <c:smooth val="0"/>
        </c:ser>
        <c:ser>
          <c:idx val="1"/>
          <c:order val="1"/>
          <c:tx>
            <c:strRef>
              <c:f>'Field R'!$I$4</c:f>
              <c:strCache>
                <c:ptCount val="1"/>
                <c:pt idx="0">
                  <c:v>5.5 - 6.0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R'!$I$5:$I$76</c:f>
              <c:numCache/>
            </c:numRef>
          </c:xVal>
          <c:yVal>
            <c:numRef>
              <c:f>'Field R'!$J$5:$J$76</c:f>
              <c:numCache/>
            </c:numRef>
          </c:yVal>
          <c:smooth val="0"/>
        </c:ser>
        <c:ser>
          <c:idx val="2"/>
          <c:order val="2"/>
          <c:tx>
            <c:strRef>
              <c:f>'Field R'!$K$4</c:f>
              <c:strCache>
                <c:ptCount val="1"/>
                <c:pt idx="0">
                  <c:v>6.0 - 6.5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R'!$K$5:$K$76</c:f>
              <c:numCache/>
            </c:numRef>
          </c:xVal>
          <c:yVal>
            <c:numRef>
              <c:f>'Field R'!$L$5:$L$76</c:f>
              <c:numCache/>
            </c:numRef>
          </c:yVal>
          <c:smooth val="0"/>
        </c:ser>
        <c:ser>
          <c:idx val="3"/>
          <c:order val="3"/>
          <c:tx>
            <c:strRef>
              <c:f>'Field R'!$M$4</c:f>
              <c:strCache>
                <c:ptCount val="1"/>
                <c:pt idx="0">
                  <c:v>6.5 - 7.0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R'!$M$5:$M$76</c:f>
              <c:numCache/>
            </c:numRef>
          </c:xVal>
          <c:yVal>
            <c:numRef>
              <c:f>'Field R'!$N$5:$N$76</c:f>
              <c:numCache/>
            </c:numRef>
          </c:yVal>
          <c:smooth val="0"/>
        </c:ser>
        <c:ser>
          <c:idx val="4"/>
          <c:order val="4"/>
          <c:tx>
            <c:strRef>
              <c:f>'Field R'!$O$4</c:f>
              <c:strCache>
                <c:ptCount val="1"/>
                <c:pt idx="0">
                  <c:v>&gt; 7.0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'Field R'!$O$5:$O$76</c:f>
              <c:numCache/>
            </c:numRef>
          </c:xVal>
          <c:yVal>
            <c:numRef>
              <c:f>'Field R'!$P$5:$P$76</c:f>
              <c:numCache/>
            </c:numRef>
          </c:yVal>
          <c:smooth val="0"/>
        </c:ser>
        <c:axId val="709669"/>
        <c:axId val="6387022"/>
      </c:scatterChart>
      <c:valAx>
        <c:axId val="709669"/>
        <c:scaling>
          <c:orientation val="minMax"/>
          <c:max val="4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Easting,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 val="autoZero"/>
        <c:crossBetween val="midCat"/>
        <c:dispUnits/>
        <c:majorUnit val="50"/>
      </c:valAx>
      <c:valAx>
        <c:axId val="63870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Northing,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709669"/>
        <c:crosses val="autoZero"/>
        <c:crossBetween val="midCat"/>
        <c:dispUnits/>
        <c:majorUnit val="50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24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11134725" y="561975"/>
        <a:ext cx="42672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24</xdr:col>
      <xdr:colOff>9525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10610850" y="56197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9"/>
  <sheetViews>
    <sheetView tabSelected="1" workbookViewId="0" topLeftCell="O1">
      <selection activeCell="Q1" sqref="Q1"/>
    </sheetView>
  </sheetViews>
  <sheetFormatPr defaultColWidth="9.140625" defaultRowHeight="12.75"/>
  <cols>
    <col min="1" max="1" width="12.140625" style="1" customWidth="1"/>
    <col min="2" max="4" width="11.57421875" style="1" customWidth="1"/>
    <col min="5" max="5" width="10.421875" style="1" customWidth="1"/>
    <col min="6" max="16384" width="9.140625" style="1" customWidth="1"/>
  </cols>
  <sheetData>
    <row r="1" spans="1:23" ht="15.75" customHeight="1">
      <c r="A1" s="1" t="s">
        <v>0</v>
      </c>
      <c r="B1" s="1" t="s">
        <v>0</v>
      </c>
      <c r="C1" s="1" t="s">
        <v>1</v>
      </c>
      <c r="D1" s="1" t="s">
        <v>2</v>
      </c>
      <c r="E1" s="14"/>
      <c r="R1" s="9" t="s">
        <v>12</v>
      </c>
      <c r="S1" s="9"/>
      <c r="T1" s="9"/>
      <c r="U1" s="10">
        <f>AVERAGE(E5:E76)</f>
        <v>6.334722222222224</v>
      </c>
      <c r="V1" s="9" t="s">
        <v>14</v>
      </c>
      <c r="W1" s="10">
        <f>MIN(E5:E76)</f>
        <v>5.3</v>
      </c>
    </row>
    <row r="2" spans="1:23" ht="15.75">
      <c r="A2" s="1">
        <v>-85.166953</v>
      </c>
      <c r="B2" s="1">
        <v>40.264325</v>
      </c>
      <c r="C2" s="13">
        <v>85064.12653004698</v>
      </c>
      <c r="D2" s="13">
        <v>111043.2412184417</v>
      </c>
      <c r="E2" s="16" t="s">
        <v>20</v>
      </c>
      <c r="R2" s="9" t="s">
        <v>13</v>
      </c>
      <c r="S2" s="9"/>
      <c r="T2" s="9"/>
      <c r="U2" s="11">
        <f>STDEV(E5:E76)</f>
        <v>0.6058772529946762</v>
      </c>
      <c r="V2" s="9" t="s">
        <v>15</v>
      </c>
      <c r="W2" s="10">
        <f>MAX(E5:E76)</f>
        <v>7.9</v>
      </c>
    </row>
    <row r="3" spans="1:16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G3" s="5">
        <v>0</v>
      </c>
      <c r="H3" s="6">
        <v>5.5</v>
      </c>
      <c r="I3" s="7">
        <f>H3</f>
        <v>5.5</v>
      </c>
      <c r="J3" s="6">
        <v>6</v>
      </c>
      <c r="K3" s="7">
        <f>J3</f>
        <v>6</v>
      </c>
      <c r="L3" s="6">
        <v>6.5</v>
      </c>
      <c r="M3" s="7">
        <f>L3</f>
        <v>6.5</v>
      </c>
      <c r="N3" s="6">
        <v>7</v>
      </c>
      <c r="O3" s="7">
        <f>N3</f>
        <v>7</v>
      </c>
      <c r="P3" s="5">
        <v>14</v>
      </c>
    </row>
    <row r="4" spans="1:16" ht="12.75">
      <c r="A4" s="1" t="s">
        <v>8</v>
      </c>
      <c r="B4" s="1" t="s">
        <v>8</v>
      </c>
      <c r="C4" s="1" t="s">
        <v>9</v>
      </c>
      <c r="D4" s="1" t="s">
        <v>9</v>
      </c>
      <c r="E4" s="1" t="s">
        <v>10</v>
      </c>
      <c r="G4" s="5" t="s">
        <v>11</v>
      </c>
      <c r="H4" s="5"/>
      <c r="I4" s="5" t="s">
        <v>16</v>
      </c>
      <c r="J4" s="5"/>
      <c r="K4" s="5" t="s">
        <v>17</v>
      </c>
      <c r="L4" s="5"/>
      <c r="M4" s="5" t="s">
        <v>18</v>
      </c>
      <c r="N4" s="5"/>
      <c r="O4" s="5" t="s">
        <v>19</v>
      </c>
      <c r="P4" s="5"/>
    </row>
    <row r="5" spans="1:16" ht="12.75">
      <c r="A5" s="3">
        <v>-85.1644987</v>
      </c>
      <c r="B5" s="3">
        <v>40.2644005</v>
      </c>
      <c r="C5" s="2">
        <f>(A5-A$2)*C$2</f>
        <v>208.7728857436121</v>
      </c>
      <c r="D5" s="2">
        <f aca="true" t="shared" si="0" ref="D5:D68">(B5-B$2)*D$2</f>
        <v>8.38376471212864</v>
      </c>
      <c r="E5" s="4">
        <v>7.4</v>
      </c>
      <c r="G5" s="8">
        <f>IF($E5&gt;=G$3,IF($E5&lt;H$3,$C5,-50),-50)</f>
        <v>-50</v>
      </c>
      <c r="H5" s="8">
        <f>IF($E5&gt;=G$3,IF($E5&lt;H$3,$D5,-50),-50)</f>
        <v>-50</v>
      </c>
      <c r="I5" s="8">
        <f aca="true" t="shared" si="1" ref="I5:I36">IF($E5&gt;=I$3,IF($E5&lt;J$3,$C5,-50),-50)</f>
        <v>-50</v>
      </c>
      <c r="J5" s="8">
        <f aca="true" t="shared" si="2" ref="J5:J36">IF($E5&gt;=I$3,IF($E5&lt;J$3,$D5,-50),-50)</f>
        <v>-50</v>
      </c>
      <c r="K5" s="8">
        <f aca="true" t="shared" si="3" ref="K5:K36">IF($E5&gt;=K$3,IF($E5&lt;L$3,$C5,-50),-50)</f>
        <v>-50</v>
      </c>
      <c r="L5" s="8">
        <f aca="true" t="shared" si="4" ref="L5:L36">IF($E5&gt;=K$3,IF($E5&lt;L$3,$D5,-50),-50)</f>
        <v>-50</v>
      </c>
      <c r="M5" s="8">
        <f aca="true" t="shared" si="5" ref="M5:M36">IF($E5&gt;=M$3,IF($E5&lt;N$3,$C5,-50),-50)</f>
        <v>-50</v>
      </c>
      <c r="N5" s="8">
        <f aca="true" t="shared" si="6" ref="N5:N36">IF($E5&gt;=M$3,IF($E5&lt;N$3,$D5,-50),-50)</f>
        <v>-50</v>
      </c>
      <c r="O5" s="8">
        <f aca="true" t="shared" si="7" ref="O5:O36">IF($E5&gt;=O$3,IF($E5&lt;P$3,$C5,-50),-50)</f>
        <v>208.7728857436121</v>
      </c>
      <c r="P5" s="8">
        <f aca="true" t="shared" si="8" ref="P5:P68">IF($E5&gt;=O$3,IF($E5&lt;P$3,$D5,-50),-50)</f>
        <v>8.38376471212864</v>
      </c>
    </row>
    <row r="6" spans="1:16" ht="12.75">
      <c r="A6" s="3">
        <v>-85.1650453</v>
      </c>
      <c r="B6" s="3">
        <v>40.2644028</v>
      </c>
      <c r="C6" s="2">
        <f aca="true" t="shared" si="9" ref="C6:D69">(A6-A$2)*C$2</f>
        <v>162.2768341816975</v>
      </c>
      <c r="D6" s="2">
        <f t="shared" si="0"/>
        <v>8.63916416675964</v>
      </c>
      <c r="E6" s="4">
        <v>7.5</v>
      </c>
      <c r="G6" s="8">
        <f aca="true" t="shared" si="10" ref="G6:G69">IF($E6&gt;=G$3,IF($E6&lt;H$3,$C6,-50),-50)</f>
        <v>-50</v>
      </c>
      <c r="H6" s="8">
        <f aca="true" t="shared" si="11" ref="H6:H69">IF($E6&gt;=G$3,IF($E6&lt;H$3,$D6,-50),-50)</f>
        <v>-50</v>
      </c>
      <c r="I6" s="8">
        <f t="shared" si="1"/>
        <v>-50</v>
      </c>
      <c r="J6" s="8">
        <f t="shared" si="2"/>
        <v>-50</v>
      </c>
      <c r="K6" s="8">
        <f t="shared" si="3"/>
        <v>-50</v>
      </c>
      <c r="L6" s="8">
        <f t="shared" si="4"/>
        <v>-50</v>
      </c>
      <c r="M6" s="8">
        <f t="shared" si="5"/>
        <v>-50</v>
      </c>
      <c r="N6" s="8">
        <f t="shared" si="6"/>
        <v>-50</v>
      </c>
      <c r="O6" s="8">
        <f t="shared" si="7"/>
        <v>162.2768341816975</v>
      </c>
      <c r="P6" s="8">
        <f t="shared" si="8"/>
        <v>8.63916416675964</v>
      </c>
    </row>
    <row r="7" spans="1:16" ht="12.75">
      <c r="A7" s="3">
        <v>-85.166657</v>
      </c>
      <c r="B7" s="3">
        <v>40.2645235</v>
      </c>
      <c r="C7" s="2">
        <f t="shared" si="9"/>
        <v>25.178981453391287</v>
      </c>
      <c r="D7" s="2">
        <f t="shared" si="0"/>
        <v>22.042083382229457</v>
      </c>
      <c r="E7" s="4">
        <v>7.3</v>
      </c>
      <c r="G7" s="8">
        <f t="shared" si="10"/>
        <v>-50</v>
      </c>
      <c r="H7" s="8">
        <f t="shared" si="11"/>
        <v>-50</v>
      </c>
      <c r="I7" s="8">
        <f t="shared" si="1"/>
        <v>-50</v>
      </c>
      <c r="J7" s="8">
        <f t="shared" si="2"/>
        <v>-50</v>
      </c>
      <c r="K7" s="8">
        <f t="shared" si="3"/>
        <v>-50</v>
      </c>
      <c r="L7" s="8">
        <f t="shared" si="4"/>
        <v>-50</v>
      </c>
      <c r="M7" s="8">
        <f t="shared" si="5"/>
        <v>-50</v>
      </c>
      <c r="N7" s="8">
        <f t="shared" si="6"/>
        <v>-50</v>
      </c>
      <c r="O7" s="8">
        <f t="shared" si="7"/>
        <v>25.178981453391287</v>
      </c>
      <c r="P7" s="8">
        <f t="shared" si="8"/>
        <v>22.042083382229457</v>
      </c>
    </row>
    <row r="8" spans="1:16" ht="12.75">
      <c r="A8" s="3">
        <v>-85.1661353</v>
      </c>
      <c r="B8" s="3">
        <v>40.2645216</v>
      </c>
      <c r="C8" s="2">
        <f t="shared" si="9"/>
        <v>69.55693626473656</v>
      </c>
      <c r="D8" s="2">
        <f t="shared" si="0"/>
        <v>21.831101223815885</v>
      </c>
      <c r="E8" s="4">
        <v>7.2</v>
      </c>
      <c r="G8" s="8">
        <f t="shared" si="10"/>
        <v>-50</v>
      </c>
      <c r="H8" s="8">
        <f t="shared" si="11"/>
        <v>-50</v>
      </c>
      <c r="I8" s="8">
        <f t="shared" si="1"/>
        <v>-50</v>
      </c>
      <c r="J8" s="8">
        <f t="shared" si="2"/>
        <v>-50</v>
      </c>
      <c r="K8" s="8">
        <f t="shared" si="3"/>
        <v>-50</v>
      </c>
      <c r="L8" s="8">
        <f t="shared" si="4"/>
        <v>-50</v>
      </c>
      <c r="M8" s="8">
        <f t="shared" si="5"/>
        <v>-50</v>
      </c>
      <c r="N8" s="8">
        <f t="shared" si="6"/>
        <v>-50</v>
      </c>
      <c r="O8" s="8">
        <f t="shared" si="7"/>
        <v>69.55693626473656</v>
      </c>
      <c r="P8" s="8">
        <f t="shared" si="8"/>
        <v>21.831101223815885</v>
      </c>
    </row>
    <row r="9" spans="1:16" ht="12.75">
      <c r="A9" s="3">
        <v>-85.1634349</v>
      </c>
      <c r="B9" s="3">
        <v>40.2645359</v>
      </c>
      <c r="C9" s="2">
        <f t="shared" si="9"/>
        <v>299.2641035460356</v>
      </c>
      <c r="D9" s="2">
        <f t="shared" si="0"/>
        <v>23.419019572859938</v>
      </c>
      <c r="E9" s="4">
        <v>7.8</v>
      </c>
      <c r="G9" s="8">
        <f t="shared" si="10"/>
        <v>-50</v>
      </c>
      <c r="H9" s="8">
        <f t="shared" si="11"/>
        <v>-50</v>
      </c>
      <c r="I9" s="8">
        <f t="shared" si="1"/>
        <v>-50</v>
      </c>
      <c r="J9" s="8">
        <f t="shared" si="2"/>
        <v>-50</v>
      </c>
      <c r="K9" s="8">
        <f t="shared" si="3"/>
        <v>-50</v>
      </c>
      <c r="L9" s="8">
        <f t="shared" si="4"/>
        <v>-50</v>
      </c>
      <c r="M9" s="8">
        <f t="shared" si="5"/>
        <v>-50</v>
      </c>
      <c r="N9" s="8">
        <f t="shared" si="6"/>
        <v>-50</v>
      </c>
      <c r="O9" s="8">
        <f t="shared" si="7"/>
        <v>299.2641035460356</v>
      </c>
      <c r="P9" s="8">
        <f t="shared" si="8"/>
        <v>23.419019572859938</v>
      </c>
    </row>
    <row r="10" spans="1:16" ht="12.75">
      <c r="A10" s="3">
        <v>-85.1639566</v>
      </c>
      <c r="B10" s="3">
        <v>40.2645378</v>
      </c>
      <c r="C10" s="2">
        <f t="shared" si="9"/>
        <v>254.8861487346903</v>
      </c>
      <c r="D10" s="2">
        <f t="shared" si="0"/>
        <v>23.63000173127351</v>
      </c>
      <c r="E10" s="4">
        <v>5.9</v>
      </c>
      <c r="G10" s="8">
        <f t="shared" si="10"/>
        <v>-50</v>
      </c>
      <c r="H10" s="8">
        <f t="shared" si="11"/>
        <v>-50</v>
      </c>
      <c r="I10" s="8">
        <f t="shared" si="1"/>
        <v>254.8861487346903</v>
      </c>
      <c r="J10" s="8">
        <f t="shared" si="2"/>
        <v>23.63000173127351</v>
      </c>
      <c r="K10" s="8">
        <f t="shared" si="3"/>
        <v>-50</v>
      </c>
      <c r="L10" s="8">
        <f t="shared" si="4"/>
        <v>-50</v>
      </c>
      <c r="M10" s="8">
        <f t="shared" si="5"/>
        <v>-50</v>
      </c>
      <c r="N10" s="8">
        <f t="shared" si="6"/>
        <v>-50</v>
      </c>
      <c r="O10" s="8">
        <f t="shared" si="7"/>
        <v>-50</v>
      </c>
      <c r="P10" s="8">
        <f t="shared" si="8"/>
        <v>-50</v>
      </c>
    </row>
    <row r="11" spans="1:16" ht="12.75">
      <c r="A11" s="3">
        <v>-85.1655929</v>
      </c>
      <c r="B11" s="3">
        <v>40.2646716</v>
      </c>
      <c r="C11" s="2">
        <f t="shared" si="9"/>
        <v>115.69571849467641</v>
      </c>
      <c r="D11" s="2">
        <f t="shared" si="0"/>
        <v>38.48758740634607</v>
      </c>
      <c r="E11" s="4">
        <v>7.5</v>
      </c>
      <c r="G11" s="8">
        <f t="shared" si="10"/>
        <v>-50</v>
      </c>
      <c r="H11" s="8">
        <f t="shared" si="11"/>
        <v>-50</v>
      </c>
      <c r="I11" s="8">
        <f t="shared" si="1"/>
        <v>-50</v>
      </c>
      <c r="J11" s="8">
        <f t="shared" si="2"/>
        <v>-50</v>
      </c>
      <c r="K11" s="8">
        <f t="shared" si="3"/>
        <v>-50</v>
      </c>
      <c r="L11" s="8">
        <f t="shared" si="4"/>
        <v>-50</v>
      </c>
      <c r="M11" s="8">
        <f t="shared" si="5"/>
        <v>-50</v>
      </c>
      <c r="N11" s="8">
        <f t="shared" si="6"/>
        <v>-50</v>
      </c>
      <c r="O11" s="8">
        <f t="shared" si="7"/>
        <v>115.69571849467641</v>
      </c>
      <c r="P11" s="8">
        <f t="shared" si="8"/>
        <v>38.48758740634607</v>
      </c>
    </row>
    <row r="12" spans="1:16" ht="12.75">
      <c r="A12" s="3">
        <v>-85.165051</v>
      </c>
      <c r="B12" s="3">
        <v>40.2648026</v>
      </c>
      <c r="C12" s="2">
        <f t="shared" si="9"/>
        <v>161.79196866024978</v>
      </c>
      <c r="D12" s="2">
        <f t="shared" si="0"/>
        <v>53.03425200631859</v>
      </c>
      <c r="E12" s="4">
        <v>6.5</v>
      </c>
      <c r="G12" s="8">
        <f t="shared" si="10"/>
        <v>-50</v>
      </c>
      <c r="H12" s="8">
        <f t="shared" si="11"/>
        <v>-50</v>
      </c>
      <c r="I12" s="8">
        <f t="shared" si="1"/>
        <v>-50</v>
      </c>
      <c r="J12" s="8">
        <f t="shared" si="2"/>
        <v>-50</v>
      </c>
      <c r="K12" s="8">
        <f t="shared" si="3"/>
        <v>-50</v>
      </c>
      <c r="L12" s="8">
        <f t="shared" si="4"/>
        <v>-50</v>
      </c>
      <c r="M12" s="8">
        <f t="shared" si="5"/>
        <v>161.79196866024978</v>
      </c>
      <c r="N12" s="8">
        <f t="shared" si="6"/>
        <v>53.03425200631859</v>
      </c>
      <c r="O12" s="8">
        <f t="shared" si="7"/>
        <v>-50</v>
      </c>
      <c r="P12" s="8">
        <f t="shared" si="8"/>
        <v>-50</v>
      </c>
    </row>
    <row r="13" spans="1:16" ht="12.75">
      <c r="A13" s="3">
        <v>-85.1645129</v>
      </c>
      <c r="B13" s="3">
        <v>40.2647941</v>
      </c>
      <c r="C13" s="2">
        <f t="shared" si="9"/>
        <v>207.56497514606684</v>
      </c>
      <c r="D13" s="2">
        <f t="shared" si="0"/>
        <v>52.09038445597785</v>
      </c>
      <c r="E13" s="4">
        <v>6.4</v>
      </c>
      <c r="G13" s="8">
        <f t="shared" si="10"/>
        <v>-50</v>
      </c>
      <c r="H13" s="8">
        <f t="shared" si="11"/>
        <v>-50</v>
      </c>
      <c r="I13" s="8">
        <f t="shared" si="1"/>
        <v>-50</v>
      </c>
      <c r="J13" s="8">
        <f t="shared" si="2"/>
        <v>-50</v>
      </c>
      <c r="K13" s="8">
        <f t="shared" si="3"/>
        <v>207.56497514606684</v>
      </c>
      <c r="L13" s="8">
        <f t="shared" si="4"/>
        <v>52.09038445597785</v>
      </c>
      <c r="M13" s="8">
        <f t="shared" si="5"/>
        <v>-50</v>
      </c>
      <c r="N13" s="8">
        <f t="shared" si="6"/>
        <v>-50</v>
      </c>
      <c r="O13" s="8">
        <f t="shared" si="7"/>
        <v>-50</v>
      </c>
      <c r="P13" s="8">
        <f t="shared" si="8"/>
        <v>-50</v>
      </c>
    </row>
    <row r="14" spans="1:16" ht="12.75">
      <c r="A14" s="3">
        <v>-85.1639707</v>
      </c>
      <c r="B14" s="3">
        <v>40.2649377</v>
      </c>
      <c r="C14" s="2">
        <f t="shared" si="9"/>
        <v>253.68674455171072</v>
      </c>
      <c r="D14" s="2">
        <f t="shared" si="0"/>
        <v>68.03619389429507</v>
      </c>
      <c r="E14" s="4">
        <v>5.8</v>
      </c>
      <c r="G14" s="8">
        <f t="shared" si="10"/>
        <v>-50</v>
      </c>
      <c r="H14" s="8">
        <f t="shared" si="11"/>
        <v>-50</v>
      </c>
      <c r="I14" s="8">
        <f t="shared" si="1"/>
        <v>253.68674455171072</v>
      </c>
      <c r="J14" s="8">
        <f t="shared" si="2"/>
        <v>68.03619389429507</v>
      </c>
      <c r="K14" s="8">
        <f t="shared" si="3"/>
        <v>-50</v>
      </c>
      <c r="L14" s="8">
        <f t="shared" si="4"/>
        <v>-50</v>
      </c>
      <c r="M14" s="8">
        <f t="shared" si="5"/>
        <v>-50</v>
      </c>
      <c r="N14" s="8">
        <f t="shared" si="6"/>
        <v>-50</v>
      </c>
      <c r="O14" s="8">
        <f t="shared" si="7"/>
        <v>-50</v>
      </c>
      <c r="P14" s="8">
        <f t="shared" si="8"/>
        <v>-50</v>
      </c>
    </row>
    <row r="15" spans="1:16" ht="12.75">
      <c r="A15" s="3">
        <v>-85.163432</v>
      </c>
      <c r="B15" s="3">
        <v>40.2649482</v>
      </c>
      <c r="C15" s="2">
        <f t="shared" si="9"/>
        <v>299.5107895128334</v>
      </c>
      <c r="D15" s="2">
        <f t="shared" si="0"/>
        <v>69.20214792730098</v>
      </c>
      <c r="E15" s="4">
        <v>7</v>
      </c>
      <c r="G15" s="8">
        <f t="shared" si="10"/>
        <v>-50</v>
      </c>
      <c r="H15" s="8">
        <f t="shared" si="11"/>
        <v>-50</v>
      </c>
      <c r="I15" s="8">
        <f t="shared" si="1"/>
        <v>-50</v>
      </c>
      <c r="J15" s="8">
        <f t="shared" si="2"/>
        <v>-50</v>
      </c>
      <c r="K15" s="8">
        <f t="shared" si="3"/>
        <v>-50</v>
      </c>
      <c r="L15" s="8">
        <f t="shared" si="4"/>
        <v>-50</v>
      </c>
      <c r="M15" s="8">
        <f t="shared" si="5"/>
        <v>-50</v>
      </c>
      <c r="N15" s="8">
        <f t="shared" si="6"/>
        <v>-50</v>
      </c>
      <c r="O15" s="8">
        <f t="shared" si="7"/>
        <v>299.5107895128334</v>
      </c>
      <c r="P15" s="8">
        <f t="shared" si="8"/>
        <v>69.20214792730098</v>
      </c>
    </row>
    <row r="16" spans="1:16" ht="12.75">
      <c r="A16" s="3">
        <v>-85.162372</v>
      </c>
      <c r="B16" s="3">
        <v>40.2649441</v>
      </c>
      <c r="C16" s="2">
        <f t="shared" si="9"/>
        <v>389.6787636342918</v>
      </c>
      <c r="D16" s="2">
        <f t="shared" si="0"/>
        <v>68.74687063850803</v>
      </c>
      <c r="E16" s="4">
        <v>7.9</v>
      </c>
      <c r="G16" s="8">
        <f t="shared" si="10"/>
        <v>-50</v>
      </c>
      <c r="H16" s="8">
        <f t="shared" si="11"/>
        <v>-50</v>
      </c>
      <c r="I16" s="8">
        <f t="shared" si="1"/>
        <v>-50</v>
      </c>
      <c r="J16" s="8">
        <f t="shared" si="2"/>
        <v>-50</v>
      </c>
      <c r="K16" s="8">
        <f t="shared" si="3"/>
        <v>-50</v>
      </c>
      <c r="L16" s="8">
        <f t="shared" si="4"/>
        <v>-50</v>
      </c>
      <c r="M16" s="8">
        <f t="shared" si="5"/>
        <v>-50</v>
      </c>
      <c r="N16" s="8">
        <f t="shared" si="6"/>
        <v>-50</v>
      </c>
      <c r="O16" s="8">
        <f t="shared" si="7"/>
        <v>389.6787636342918</v>
      </c>
      <c r="P16" s="8">
        <f t="shared" si="8"/>
        <v>68.74687063850803</v>
      </c>
    </row>
    <row r="17" spans="1:16" ht="12.75">
      <c r="A17" s="3">
        <v>-85.1666623</v>
      </c>
      <c r="B17" s="3">
        <v>40.2649423</v>
      </c>
      <c r="C17" s="2">
        <f t="shared" si="9"/>
        <v>24.728141582953235</v>
      </c>
      <c r="D17" s="2">
        <f t="shared" si="0"/>
        <v>68.54699280434608</v>
      </c>
      <c r="E17" s="4">
        <v>7.8</v>
      </c>
      <c r="G17" s="8">
        <f t="shared" si="10"/>
        <v>-50</v>
      </c>
      <c r="H17" s="8">
        <f t="shared" si="11"/>
        <v>-50</v>
      </c>
      <c r="I17" s="8">
        <f t="shared" si="1"/>
        <v>-50</v>
      </c>
      <c r="J17" s="8">
        <f t="shared" si="2"/>
        <v>-50</v>
      </c>
      <c r="K17" s="8">
        <f t="shared" si="3"/>
        <v>-50</v>
      </c>
      <c r="L17" s="8">
        <f t="shared" si="4"/>
        <v>-50</v>
      </c>
      <c r="M17" s="8">
        <f t="shared" si="5"/>
        <v>-50</v>
      </c>
      <c r="N17" s="8">
        <f t="shared" si="6"/>
        <v>-50</v>
      </c>
      <c r="O17" s="8">
        <f t="shared" si="7"/>
        <v>24.728141582953235</v>
      </c>
      <c r="P17" s="8">
        <f t="shared" si="8"/>
        <v>68.54699280434608</v>
      </c>
    </row>
    <row r="18" spans="1:16" ht="12.75">
      <c r="A18" s="3">
        <v>-85.1661323</v>
      </c>
      <c r="B18" s="3">
        <v>40.2649403</v>
      </c>
      <c r="C18" s="2">
        <f t="shared" si="9"/>
        <v>69.8121286436824</v>
      </c>
      <c r="D18" s="2">
        <f t="shared" si="0"/>
        <v>68.3249063216809</v>
      </c>
      <c r="E18" s="4">
        <v>6.8</v>
      </c>
      <c r="G18" s="8">
        <f t="shared" si="10"/>
        <v>-50</v>
      </c>
      <c r="H18" s="8">
        <f t="shared" si="11"/>
        <v>-50</v>
      </c>
      <c r="I18" s="8">
        <f t="shared" si="1"/>
        <v>-50</v>
      </c>
      <c r="J18" s="8">
        <f t="shared" si="2"/>
        <v>-50</v>
      </c>
      <c r="K18" s="8">
        <f t="shared" si="3"/>
        <v>-50</v>
      </c>
      <c r="L18" s="8">
        <f t="shared" si="4"/>
        <v>-50</v>
      </c>
      <c r="M18" s="8">
        <f t="shared" si="5"/>
        <v>69.8121286436824</v>
      </c>
      <c r="N18" s="8">
        <f t="shared" si="6"/>
        <v>68.3249063216809</v>
      </c>
      <c r="O18" s="8">
        <f t="shared" si="7"/>
        <v>-50</v>
      </c>
      <c r="P18" s="8">
        <f t="shared" si="8"/>
        <v>-50</v>
      </c>
    </row>
    <row r="19" spans="1:16" ht="12.75">
      <c r="A19" s="3">
        <v>-85.1655904</v>
      </c>
      <c r="B19" s="3">
        <v>40.2650713</v>
      </c>
      <c r="C19" s="2">
        <f t="shared" si="9"/>
        <v>115.90837881046461</v>
      </c>
      <c r="D19" s="2">
        <f t="shared" si="0"/>
        <v>82.87157092165342</v>
      </c>
      <c r="E19" s="4">
        <v>6.9</v>
      </c>
      <c r="G19" s="8">
        <f t="shared" si="10"/>
        <v>-50</v>
      </c>
      <c r="H19" s="8">
        <f t="shared" si="11"/>
        <v>-50</v>
      </c>
      <c r="I19" s="8">
        <f t="shared" si="1"/>
        <v>-50</v>
      </c>
      <c r="J19" s="8">
        <f t="shared" si="2"/>
        <v>-50</v>
      </c>
      <c r="K19" s="8">
        <f t="shared" si="3"/>
        <v>-50</v>
      </c>
      <c r="L19" s="8">
        <f t="shared" si="4"/>
        <v>-50</v>
      </c>
      <c r="M19" s="8">
        <f t="shared" si="5"/>
        <v>115.90837881046461</v>
      </c>
      <c r="N19" s="8">
        <f t="shared" si="6"/>
        <v>82.87157092165342</v>
      </c>
      <c r="O19" s="8">
        <f t="shared" si="7"/>
        <v>-50</v>
      </c>
      <c r="P19" s="8">
        <f t="shared" si="8"/>
        <v>-50</v>
      </c>
    </row>
    <row r="20" spans="1:16" ht="12.75">
      <c r="A20" s="3">
        <v>-85.1628984</v>
      </c>
      <c r="B20" s="3">
        <v>40.2650793</v>
      </c>
      <c r="C20" s="2">
        <f t="shared" si="9"/>
        <v>344.9010074290229</v>
      </c>
      <c r="D20" s="2">
        <f t="shared" si="0"/>
        <v>83.7599168507361</v>
      </c>
      <c r="E20" s="4">
        <v>5.8</v>
      </c>
      <c r="G20" s="8">
        <f t="shared" si="10"/>
        <v>-50</v>
      </c>
      <c r="H20" s="8">
        <f t="shared" si="11"/>
        <v>-50</v>
      </c>
      <c r="I20" s="8">
        <f t="shared" si="1"/>
        <v>344.9010074290229</v>
      </c>
      <c r="J20" s="8">
        <f t="shared" si="2"/>
        <v>83.7599168507361</v>
      </c>
      <c r="K20" s="8">
        <f t="shared" si="3"/>
        <v>-50</v>
      </c>
      <c r="L20" s="8">
        <f t="shared" si="4"/>
        <v>-50</v>
      </c>
      <c r="M20" s="8">
        <f t="shared" si="5"/>
        <v>-50</v>
      </c>
      <c r="N20" s="8">
        <f t="shared" si="6"/>
        <v>-50</v>
      </c>
      <c r="O20" s="8">
        <f t="shared" si="7"/>
        <v>-50</v>
      </c>
      <c r="P20" s="8">
        <f t="shared" si="8"/>
        <v>-50</v>
      </c>
    </row>
    <row r="21" spans="1:16" ht="12.75">
      <c r="A21" s="3">
        <v>-85.164866</v>
      </c>
      <c r="B21" s="3">
        <v>40.2652121</v>
      </c>
      <c r="C21" s="2">
        <f t="shared" si="9"/>
        <v>177.52883206846823</v>
      </c>
      <c r="D21" s="2">
        <f t="shared" si="0"/>
        <v>98.50645928487059</v>
      </c>
      <c r="E21" s="4">
        <v>6.6</v>
      </c>
      <c r="G21" s="8">
        <f t="shared" si="10"/>
        <v>-50</v>
      </c>
      <c r="H21" s="8">
        <f t="shared" si="11"/>
        <v>-50</v>
      </c>
      <c r="I21" s="8">
        <f t="shared" si="1"/>
        <v>-50</v>
      </c>
      <c r="J21" s="8">
        <f t="shared" si="2"/>
        <v>-50</v>
      </c>
      <c r="K21" s="8">
        <f t="shared" si="3"/>
        <v>-50</v>
      </c>
      <c r="L21" s="8">
        <f t="shared" si="4"/>
        <v>-50</v>
      </c>
      <c r="M21" s="8">
        <f t="shared" si="5"/>
        <v>177.52883206846823</v>
      </c>
      <c r="N21" s="8">
        <f t="shared" si="6"/>
        <v>98.50645928487059</v>
      </c>
      <c r="O21" s="8">
        <f t="shared" si="7"/>
        <v>-50</v>
      </c>
      <c r="P21" s="8">
        <f t="shared" si="8"/>
        <v>-50</v>
      </c>
    </row>
    <row r="22" spans="1:16" ht="12.75">
      <c r="A22" s="3">
        <v>-85.1643443</v>
      </c>
      <c r="B22" s="3">
        <v>40.2652101</v>
      </c>
      <c r="C22" s="2">
        <f t="shared" si="9"/>
        <v>221.9067868798135</v>
      </c>
      <c r="D22" s="2">
        <f t="shared" si="0"/>
        <v>98.28437280220541</v>
      </c>
      <c r="E22" s="4">
        <v>6.3</v>
      </c>
      <c r="G22" s="8">
        <f t="shared" si="10"/>
        <v>-50</v>
      </c>
      <c r="H22" s="8">
        <f t="shared" si="11"/>
        <v>-50</v>
      </c>
      <c r="I22" s="8">
        <f t="shared" si="1"/>
        <v>-50</v>
      </c>
      <c r="J22" s="8">
        <f t="shared" si="2"/>
        <v>-50</v>
      </c>
      <c r="K22" s="8">
        <f t="shared" si="3"/>
        <v>221.9067868798135</v>
      </c>
      <c r="L22" s="8">
        <f t="shared" si="4"/>
        <v>98.28437280220541</v>
      </c>
      <c r="M22" s="8">
        <f t="shared" si="5"/>
        <v>-50</v>
      </c>
      <c r="N22" s="8">
        <f t="shared" si="6"/>
        <v>-50</v>
      </c>
      <c r="O22" s="8">
        <f t="shared" si="7"/>
        <v>-50</v>
      </c>
      <c r="P22" s="8">
        <f t="shared" si="8"/>
        <v>-50</v>
      </c>
    </row>
    <row r="23" spans="1:16" ht="12.75">
      <c r="A23" s="3">
        <v>-85.1638019</v>
      </c>
      <c r="B23" s="3">
        <v>40.2653601</v>
      </c>
      <c r="C23" s="2">
        <f t="shared" si="9"/>
        <v>268.04556910975333</v>
      </c>
      <c r="D23" s="2">
        <f t="shared" si="0"/>
        <v>114.9408589855246</v>
      </c>
      <c r="E23" s="4">
        <v>5.8</v>
      </c>
      <c r="G23" s="8">
        <f t="shared" si="10"/>
        <v>-50</v>
      </c>
      <c r="H23" s="8">
        <f t="shared" si="11"/>
        <v>-50</v>
      </c>
      <c r="I23" s="8">
        <f t="shared" si="1"/>
        <v>268.04556910975333</v>
      </c>
      <c r="J23" s="8">
        <f t="shared" si="2"/>
        <v>114.9408589855246</v>
      </c>
      <c r="K23" s="8">
        <f t="shared" si="3"/>
        <v>-50</v>
      </c>
      <c r="L23" s="8">
        <f t="shared" si="4"/>
        <v>-50</v>
      </c>
      <c r="M23" s="8">
        <f t="shared" si="5"/>
        <v>-50</v>
      </c>
      <c r="N23" s="8">
        <f t="shared" si="6"/>
        <v>-50</v>
      </c>
      <c r="O23" s="8">
        <f t="shared" si="7"/>
        <v>-50</v>
      </c>
      <c r="P23" s="8">
        <f t="shared" si="8"/>
        <v>-50</v>
      </c>
    </row>
    <row r="24" spans="1:16" ht="12.75">
      <c r="A24" s="3">
        <v>-85.1632638</v>
      </c>
      <c r="B24" s="3">
        <v>40.2653516</v>
      </c>
      <c r="C24" s="2">
        <f t="shared" si="9"/>
        <v>313.81857559557045</v>
      </c>
      <c r="D24" s="2">
        <f t="shared" si="0"/>
        <v>113.99699143518386</v>
      </c>
      <c r="E24" s="4">
        <v>6.2</v>
      </c>
      <c r="G24" s="8">
        <f t="shared" si="10"/>
        <v>-50</v>
      </c>
      <c r="H24" s="8">
        <f t="shared" si="11"/>
        <v>-50</v>
      </c>
      <c r="I24" s="8">
        <f t="shared" si="1"/>
        <v>-50</v>
      </c>
      <c r="J24" s="8">
        <f t="shared" si="2"/>
        <v>-50</v>
      </c>
      <c r="K24" s="8">
        <f t="shared" si="3"/>
        <v>313.81857559557045</v>
      </c>
      <c r="L24" s="8">
        <f t="shared" si="4"/>
        <v>113.99699143518386</v>
      </c>
      <c r="M24" s="8">
        <f t="shared" si="5"/>
        <v>-50</v>
      </c>
      <c r="N24" s="8">
        <f t="shared" si="6"/>
        <v>-50</v>
      </c>
      <c r="O24" s="8">
        <f t="shared" si="7"/>
        <v>-50</v>
      </c>
      <c r="P24" s="8">
        <f t="shared" si="8"/>
        <v>-50</v>
      </c>
    </row>
    <row r="25" spans="1:16" ht="12.75">
      <c r="A25" s="3">
        <v>-85.1664857</v>
      </c>
      <c r="B25" s="3">
        <v>40.2653456</v>
      </c>
      <c r="C25" s="2">
        <f t="shared" si="9"/>
        <v>39.75046632843096</v>
      </c>
      <c r="D25" s="2">
        <f t="shared" si="0"/>
        <v>113.33073198797733</v>
      </c>
      <c r="E25" s="4">
        <v>6.2</v>
      </c>
      <c r="G25" s="8">
        <f t="shared" si="10"/>
        <v>-50</v>
      </c>
      <c r="H25" s="8">
        <f t="shared" si="11"/>
        <v>-50</v>
      </c>
      <c r="I25" s="8">
        <f t="shared" si="1"/>
        <v>-50</v>
      </c>
      <c r="J25" s="8">
        <f t="shared" si="2"/>
        <v>-50</v>
      </c>
      <c r="K25" s="8">
        <f t="shared" si="3"/>
        <v>39.75046632843096</v>
      </c>
      <c r="L25" s="8">
        <f t="shared" si="4"/>
        <v>113.33073198797733</v>
      </c>
      <c r="M25" s="8">
        <f t="shared" si="5"/>
        <v>-50</v>
      </c>
      <c r="N25" s="8">
        <f t="shared" si="6"/>
        <v>-50</v>
      </c>
      <c r="O25" s="8">
        <f t="shared" si="7"/>
        <v>-50</v>
      </c>
      <c r="P25" s="8">
        <f t="shared" si="8"/>
        <v>-50</v>
      </c>
    </row>
    <row r="26" spans="1:16" ht="12.75">
      <c r="A26" s="3">
        <v>-85.1659473</v>
      </c>
      <c r="B26" s="3">
        <v>40.2653498</v>
      </c>
      <c r="C26" s="2">
        <f t="shared" si="9"/>
        <v>85.54899205190085</v>
      </c>
      <c r="D26" s="2">
        <f t="shared" si="0"/>
        <v>113.79711360102189</v>
      </c>
      <c r="E26" s="4">
        <v>6.5</v>
      </c>
      <c r="G26" s="8">
        <f t="shared" si="10"/>
        <v>-50</v>
      </c>
      <c r="H26" s="8">
        <f t="shared" si="11"/>
        <v>-50</v>
      </c>
      <c r="I26" s="8">
        <f t="shared" si="1"/>
        <v>-50</v>
      </c>
      <c r="J26" s="8">
        <f t="shared" si="2"/>
        <v>-50</v>
      </c>
      <c r="K26" s="8">
        <f t="shared" si="3"/>
        <v>-50</v>
      </c>
      <c r="L26" s="8">
        <f t="shared" si="4"/>
        <v>-50</v>
      </c>
      <c r="M26" s="8">
        <f t="shared" si="5"/>
        <v>85.54899205190085</v>
      </c>
      <c r="N26" s="8">
        <f t="shared" si="6"/>
        <v>113.79711360102189</v>
      </c>
      <c r="O26" s="8">
        <f t="shared" si="7"/>
        <v>-50</v>
      </c>
      <c r="P26" s="8">
        <f t="shared" si="8"/>
        <v>-50</v>
      </c>
    </row>
    <row r="27" spans="1:16" ht="12.75">
      <c r="A27" s="3">
        <v>-85.1654135</v>
      </c>
      <c r="B27" s="3">
        <v>40.2654872</v>
      </c>
      <c r="C27" s="2">
        <f t="shared" si="9"/>
        <v>130.95622279359515</v>
      </c>
      <c r="D27" s="2">
        <f t="shared" si="0"/>
        <v>129.05445494441838</v>
      </c>
      <c r="E27" s="4">
        <v>6.4</v>
      </c>
      <c r="G27" s="8">
        <f t="shared" si="10"/>
        <v>-50</v>
      </c>
      <c r="H27" s="8">
        <f t="shared" si="11"/>
        <v>-50</v>
      </c>
      <c r="I27" s="8">
        <f t="shared" si="1"/>
        <v>-50</v>
      </c>
      <c r="J27" s="8">
        <f t="shared" si="2"/>
        <v>-50</v>
      </c>
      <c r="K27" s="8">
        <f t="shared" si="3"/>
        <v>130.95622279359515</v>
      </c>
      <c r="L27" s="8">
        <f t="shared" si="4"/>
        <v>129.05445494441838</v>
      </c>
      <c r="M27" s="8">
        <f t="shared" si="5"/>
        <v>-50</v>
      </c>
      <c r="N27" s="8">
        <f t="shared" si="6"/>
        <v>-50</v>
      </c>
      <c r="O27" s="8">
        <f t="shared" si="7"/>
        <v>-50</v>
      </c>
      <c r="P27" s="8">
        <f t="shared" si="8"/>
        <v>-50</v>
      </c>
    </row>
    <row r="28" spans="1:16" ht="12.75">
      <c r="A28" s="3">
        <v>-85.1627296</v>
      </c>
      <c r="B28" s="3">
        <v>40.2655017</v>
      </c>
      <c r="C28" s="2">
        <f t="shared" si="9"/>
        <v>359.2598319870655</v>
      </c>
      <c r="D28" s="2">
        <f t="shared" si="0"/>
        <v>130.66458194196565</v>
      </c>
      <c r="E28" s="4">
        <v>5.5</v>
      </c>
      <c r="G28" s="8">
        <f t="shared" si="10"/>
        <v>-50</v>
      </c>
      <c r="H28" s="8">
        <f t="shared" si="11"/>
        <v>-50</v>
      </c>
      <c r="I28" s="8">
        <f t="shared" si="1"/>
        <v>359.2598319870655</v>
      </c>
      <c r="J28" s="8">
        <f t="shared" si="2"/>
        <v>130.66458194196565</v>
      </c>
      <c r="K28" s="8">
        <f t="shared" si="3"/>
        <v>-50</v>
      </c>
      <c r="L28" s="8">
        <f t="shared" si="4"/>
        <v>-50</v>
      </c>
      <c r="M28" s="8">
        <f t="shared" si="5"/>
        <v>-50</v>
      </c>
      <c r="N28" s="8">
        <f t="shared" si="6"/>
        <v>-50</v>
      </c>
      <c r="O28" s="8">
        <f t="shared" si="7"/>
        <v>-50</v>
      </c>
      <c r="P28" s="8">
        <f t="shared" si="8"/>
        <v>-50</v>
      </c>
    </row>
    <row r="29" spans="1:16" ht="12.75">
      <c r="A29" s="3">
        <v>-85.1643328</v>
      </c>
      <c r="B29" s="3">
        <v>40.265635</v>
      </c>
      <c r="C29" s="2">
        <f t="shared" si="9"/>
        <v>222.8850243348569</v>
      </c>
      <c r="D29" s="2">
        <f t="shared" si="0"/>
        <v>145.46664599656918</v>
      </c>
      <c r="E29" s="4">
        <v>6.6</v>
      </c>
      <c r="G29" s="8">
        <f t="shared" si="10"/>
        <v>-50</v>
      </c>
      <c r="H29" s="8">
        <f t="shared" si="11"/>
        <v>-50</v>
      </c>
      <c r="I29" s="8">
        <f t="shared" si="1"/>
        <v>-50</v>
      </c>
      <c r="J29" s="8">
        <f t="shared" si="2"/>
        <v>-50</v>
      </c>
      <c r="K29" s="8">
        <f t="shared" si="3"/>
        <v>-50</v>
      </c>
      <c r="L29" s="8">
        <f t="shared" si="4"/>
        <v>-50</v>
      </c>
      <c r="M29" s="8">
        <f t="shared" si="5"/>
        <v>222.8850243348569</v>
      </c>
      <c r="N29" s="8">
        <f t="shared" si="6"/>
        <v>145.46664599656918</v>
      </c>
      <c r="O29" s="8">
        <f t="shared" si="7"/>
        <v>-50</v>
      </c>
      <c r="P29" s="8">
        <f t="shared" si="8"/>
        <v>-50</v>
      </c>
    </row>
    <row r="30" spans="1:16" ht="12.75">
      <c r="A30" s="3">
        <v>-85.1648795</v>
      </c>
      <c r="B30" s="3">
        <v>40.265631</v>
      </c>
      <c r="C30" s="2">
        <f t="shared" si="9"/>
        <v>176.3804663607943</v>
      </c>
      <c r="D30" s="2">
        <f t="shared" si="0"/>
        <v>145.0224730312388</v>
      </c>
      <c r="E30" s="4">
        <v>6.2</v>
      </c>
      <c r="G30" s="8">
        <f t="shared" si="10"/>
        <v>-50</v>
      </c>
      <c r="H30" s="8">
        <f t="shared" si="11"/>
        <v>-50</v>
      </c>
      <c r="I30" s="8">
        <f t="shared" si="1"/>
        <v>-50</v>
      </c>
      <c r="J30" s="8">
        <f t="shared" si="2"/>
        <v>-50</v>
      </c>
      <c r="K30" s="8">
        <f t="shared" si="3"/>
        <v>176.3804663607943</v>
      </c>
      <c r="L30" s="8">
        <f t="shared" si="4"/>
        <v>145.0224730312388</v>
      </c>
      <c r="M30" s="8">
        <f t="shared" si="5"/>
        <v>-50</v>
      </c>
      <c r="N30" s="8">
        <f t="shared" si="6"/>
        <v>-50</v>
      </c>
      <c r="O30" s="8">
        <f t="shared" si="7"/>
        <v>-50</v>
      </c>
      <c r="P30" s="8">
        <f t="shared" si="8"/>
        <v>-50</v>
      </c>
    </row>
    <row r="31" spans="1:16" ht="12.75">
      <c r="A31" s="3">
        <v>-85.1664912</v>
      </c>
      <c r="B31" s="3">
        <v>40.2657581</v>
      </c>
      <c r="C31" s="2">
        <f t="shared" si="9"/>
        <v>39.28261363248808</v>
      </c>
      <c r="D31" s="2">
        <f t="shared" si="0"/>
        <v>159.1360689901326</v>
      </c>
      <c r="E31" s="4">
        <v>6.3</v>
      </c>
      <c r="G31" s="8">
        <f t="shared" si="10"/>
        <v>-50</v>
      </c>
      <c r="H31" s="8">
        <f t="shared" si="11"/>
        <v>-50</v>
      </c>
      <c r="I31" s="8">
        <f t="shared" si="1"/>
        <v>-50</v>
      </c>
      <c r="J31" s="8">
        <f t="shared" si="2"/>
        <v>-50</v>
      </c>
      <c r="K31" s="8">
        <f t="shared" si="3"/>
        <v>39.28261363248808</v>
      </c>
      <c r="L31" s="8">
        <f t="shared" si="4"/>
        <v>159.1360689901326</v>
      </c>
      <c r="M31" s="8">
        <f t="shared" si="5"/>
        <v>-50</v>
      </c>
      <c r="N31" s="8">
        <f t="shared" si="6"/>
        <v>-50</v>
      </c>
      <c r="O31" s="8">
        <f t="shared" si="7"/>
        <v>-50</v>
      </c>
      <c r="P31" s="8">
        <f t="shared" si="8"/>
        <v>-50</v>
      </c>
    </row>
    <row r="32" spans="1:16" ht="12.75">
      <c r="A32" s="3">
        <v>-85.1659529</v>
      </c>
      <c r="B32" s="3">
        <v>40.2657559</v>
      </c>
      <c r="C32" s="2">
        <f t="shared" si="9"/>
        <v>85.07263294380998</v>
      </c>
      <c r="D32" s="2">
        <f t="shared" si="0"/>
        <v>158.8917738597532</v>
      </c>
      <c r="E32" s="4">
        <v>6.6</v>
      </c>
      <c r="G32" s="8">
        <f t="shared" si="10"/>
        <v>-50</v>
      </c>
      <c r="H32" s="8">
        <f t="shared" si="11"/>
        <v>-50</v>
      </c>
      <c r="I32" s="8">
        <f t="shared" si="1"/>
        <v>-50</v>
      </c>
      <c r="J32" s="8">
        <f t="shared" si="2"/>
        <v>-50</v>
      </c>
      <c r="K32" s="8">
        <f t="shared" si="3"/>
        <v>-50</v>
      </c>
      <c r="L32" s="8">
        <f t="shared" si="4"/>
        <v>-50</v>
      </c>
      <c r="M32" s="8">
        <f t="shared" si="5"/>
        <v>85.07263294380998</v>
      </c>
      <c r="N32" s="8">
        <f t="shared" si="6"/>
        <v>158.8917738597532</v>
      </c>
      <c r="O32" s="8">
        <f t="shared" si="7"/>
        <v>-50</v>
      </c>
      <c r="P32" s="8">
        <f t="shared" si="8"/>
        <v>-50</v>
      </c>
    </row>
    <row r="33" spans="1:16" ht="12.75">
      <c r="A33" s="3">
        <v>-85.163799</v>
      </c>
      <c r="B33" s="3">
        <v>40.2657725</v>
      </c>
      <c r="C33" s="2">
        <f t="shared" si="9"/>
        <v>268.2922550765512</v>
      </c>
      <c r="D33" s="2">
        <f t="shared" si="0"/>
        <v>160.73509166342825</v>
      </c>
      <c r="E33" s="4">
        <v>6.1</v>
      </c>
      <c r="G33" s="8">
        <f t="shared" si="10"/>
        <v>-50</v>
      </c>
      <c r="H33" s="8">
        <f t="shared" si="11"/>
        <v>-50</v>
      </c>
      <c r="I33" s="8">
        <f t="shared" si="1"/>
        <v>-50</v>
      </c>
      <c r="J33" s="8">
        <f t="shared" si="2"/>
        <v>-50</v>
      </c>
      <c r="K33" s="8">
        <f t="shared" si="3"/>
        <v>268.2922550765512</v>
      </c>
      <c r="L33" s="8">
        <f t="shared" si="4"/>
        <v>160.73509166342825</v>
      </c>
      <c r="M33" s="8">
        <f t="shared" si="5"/>
        <v>-50</v>
      </c>
      <c r="N33" s="8">
        <f t="shared" si="6"/>
        <v>-50</v>
      </c>
      <c r="O33" s="8">
        <f t="shared" si="7"/>
        <v>-50</v>
      </c>
      <c r="P33" s="8">
        <f t="shared" si="8"/>
        <v>-50</v>
      </c>
    </row>
    <row r="34" spans="1:16" ht="12.75">
      <c r="A34" s="3">
        <v>-85.163269</v>
      </c>
      <c r="B34" s="3">
        <v>40.2657704</v>
      </c>
      <c r="C34" s="2">
        <f t="shared" si="9"/>
        <v>313.37624213728037</v>
      </c>
      <c r="D34" s="2">
        <f t="shared" si="0"/>
        <v>160.50190085730048</v>
      </c>
      <c r="E34" s="4">
        <v>5.6</v>
      </c>
      <c r="G34" s="8">
        <f t="shared" si="10"/>
        <v>-50</v>
      </c>
      <c r="H34" s="8">
        <f t="shared" si="11"/>
        <v>-50</v>
      </c>
      <c r="I34" s="8">
        <f t="shared" si="1"/>
        <v>313.37624213728037</v>
      </c>
      <c r="J34" s="8">
        <f t="shared" si="2"/>
        <v>160.50190085730048</v>
      </c>
      <c r="K34" s="8">
        <f t="shared" si="3"/>
        <v>-50</v>
      </c>
      <c r="L34" s="8">
        <f t="shared" si="4"/>
        <v>-50</v>
      </c>
      <c r="M34" s="8">
        <f t="shared" si="5"/>
        <v>-50</v>
      </c>
      <c r="N34" s="8">
        <f t="shared" si="6"/>
        <v>-50</v>
      </c>
      <c r="O34" s="8">
        <f t="shared" si="7"/>
        <v>-50</v>
      </c>
      <c r="P34" s="8">
        <f t="shared" si="8"/>
        <v>-50</v>
      </c>
    </row>
    <row r="35" spans="1:16" ht="12.75">
      <c r="A35" s="3">
        <v>-85.1627266</v>
      </c>
      <c r="B35" s="3">
        <v>40.2659204</v>
      </c>
      <c r="C35" s="2">
        <f t="shared" si="9"/>
        <v>359.51502436722024</v>
      </c>
      <c r="D35" s="2">
        <f t="shared" si="0"/>
        <v>177.15838703983064</v>
      </c>
      <c r="E35" s="4">
        <v>5.4</v>
      </c>
      <c r="G35" s="8">
        <f t="shared" si="10"/>
        <v>359.51502436722024</v>
      </c>
      <c r="H35" s="8">
        <f t="shared" si="11"/>
        <v>177.15838703983064</v>
      </c>
      <c r="I35" s="8">
        <f t="shared" si="1"/>
        <v>-50</v>
      </c>
      <c r="J35" s="8">
        <f t="shared" si="2"/>
        <v>-50</v>
      </c>
      <c r="K35" s="8">
        <f t="shared" si="3"/>
        <v>-50</v>
      </c>
      <c r="L35" s="8">
        <f t="shared" si="4"/>
        <v>-50</v>
      </c>
      <c r="M35" s="8">
        <f t="shared" si="5"/>
        <v>-50</v>
      </c>
      <c r="N35" s="8">
        <f t="shared" si="6"/>
        <v>-50</v>
      </c>
      <c r="O35" s="8">
        <f t="shared" si="7"/>
        <v>-50</v>
      </c>
      <c r="P35" s="8">
        <f t="shared" si="8"/>
        <v>-50</v>
      </c>
    </row>
    <row r="36" spans="1:16" ht="12.75">
      <c r="A36" s="3">
        <v>-85.1654189</v>
      </c>
      <c r="B36" s="3">
        <v>40.2658997</v>
      </c>
      <c r="C36" s="2">
        <f t="shared" si="9"/>
        <v>130.49687650980027</v>
      </c>
      <c r="D36" s="2">
        <f t="shared" si="0"/>
        <v>174.85979194657364</v>
      </c>
      <c r="E36" s="4">
        <v>6.3</v>
      </c>
      <c r="G36" s="8">
        <f t="shared" si="10"/>
        <v>-50</v>
      </c>
      <c r="H36" s="8">
        <f t="shared" si="11"/>
        <v>-50</v>
      </c>
      <c r="I36" s="8">
        <f t="shared" si="1"/>
        <v>-50</v>
      </c>
      <c r="J36" s="8">
        <f t="shared" si="2"/>
        <v>-50</v>
      </c>
      <c r="K36" s="8">
        <f t="shared" si="3"/>
        <v>130.49687650980027</v>
      </c>
      <c r="L36" s="8">
        <f t="shared" si="4"/>
        <v>174.85979194657364</v>
      </c>
      <c r="M36" s="8">
        <f t="shared" si="5"/>
        <v>-50</v>
      </c>
      <c r="N36" s="8">
        <f t="shared" si="6"/>
        <v>-50</v>
      </c>
      <c r="O36" s="8">
        <f t="shared" si="7"/>
        <v>-50</v>
      </c>
      <c r="P36" s="8">
        <f t="shared" si="8"/>
        <v>-50</v>
      </c>
    </row>
    <row r="37" spans="1:16" ht="12.75">
      <c r="A37" s="3">
        <v>-85.165233</v>
      </c>
      <c r="B37" s="3">
        <v>40.2660364</v>
      </c>
      <c r="C37" s="2">
        <f t="shared" si="9"/>
        <v>146.310297632186</v>
      </c>
      <c r="D37" s="2">
        <f t="shared" si="0"/>
        <v>190.03940302099784</v>
      </c>
      <c r="E37" s="4">
        <v>6.3</v>
      </c>
      <c r="G37" s="8">
        <f t="shared" si="10"/>
        <v>-50</v>
      </c>
      <c r="H37" s="8">
        <f t="shared" si="11"/>
        <v>-50</v>
      </c>
      <c r="I37" s="8">
        <f aca="true" t="shared" si="12" ref="I37:I68">IF($E37&gt;=I$3,IF($E37&lt;J$3,$C37,-50),-50)</f>
        <v>-50</v>
      </c>
      <c r="J37" s="8">
        <f aca="true" t="shared" si="13" ref="J37:J68">IF($E37&gt;=I$3,IF($E37&lt;J$3,$D37,-50),-50)</f>
        <v>-50</v>
      </c>
      <c r="K37" s="8">
        <f aca="true" t="shared" si="14" ref="K37:K68">IF($E37&gt;=K$3,IF($E37&lt;L$3,$C37,-50),-50)</f>
        <v>146.310297632186</v>
      </c>
      <c r="L37" s="8">
        <f aca="true" t="shared" si="15" ref="L37:L68">IF($E37&gt;=K$3,IF($E37&lt;L$3,$D37,-50),-50)</f>
        <v>190.03940302099784</v>
      </c>
      <c r="M37" s="8">
        <f aca="true" t="shared" si="16" ref="M37:M68">IF($E37&gt;=M$3,IF($E37&lt;N$3,$C37,-50),-50)</f>
        <v>-50</v>
      </c>
      <c r="N37" s="8">
        <f aca="true" t="shared" si="17" ref="N37:N68">IF($E37&gt;=M$3,IF($E37&lt;N$3,$D37,-50),-50)</f>
        <v>-50</v>
      </c>
      <c r="O37" s="8">
        <f aca="true" t="shared" si="18" ref="O37:O68">IF($E37&gt;=O$3,IF($E37&lt;P$3,$C37,-50),-50)</f>
        <v>-50</v>
      </c>
      <c r="P37" s="8">
        <f t="shared" si="8"/>
        <v>-50</v>
      </c>
    </row>
    <row r="38" spans="1:16" ht="12.75">
      <c r="A38" s="3">
        <v>-85.164703</v>
      </c>
      <c r="B38" s="3">
        <v>40.2660343</v>
      </c>
      <c r="C38" s="2">
        <f t="shared" si="9"/>
        <v>191.39428469291516</v>
      </c>
      <c r="D38" s="2">
        <f t="shared" si="0"/>
        <v>189.80621221487007</v>
      </c>
      <c r="E38" s="4">
        <v>7</v>
      </c>
      <c r="G38" s="8">
        <f t="shared" si="10"/>
        <v>-50</v>
      </c>
      <c r="H38" s="8">
        <f t="shared" si="11"/>
        <v>-50</v>
      </c>
      <c r="I38" s="8">
        <f t="shared" si="12"/>
        <v>-50</v>
      </c>
      <c r="J38" s="8">
        <f t="shared" si="13"/>
        <v>-50</v>
      </c>
      <c r="K38" s="8">
        <f t="shared" si="14"/>
        <v>-50</v>
      </c>
      <c r="L38" s="8">
        <f t="shared" si="15"/>
        <v>-50</v>
      </c>
      <c r="M38" s="8">
        <f t="shared" si="16"/>
        <v>-50</v>
      </c>
      <c r="N38" s="8">
        <f t="shared" si="17"/>
        <v>-50</v>
      </c>
      <c r="O38" s="8">
        <f t="shared" si="18"/>
        <v>191.39428469291516</v>
      </c>
      <c r="P38" s="8">
        <f t="shared" si="8"/>
        <v>189.80621221487007</v>
      </c>
    </row>
    <row r="39" spans="1:16" ht="12.75">
      <c r="A39" s="3">
        <v>-85.1668445</v>
      </c>
      <c r="B39" s="3">
        <v>40.2661698</v>
      </c>
      <c r="C39" s="2">
        <f t="shared" si="9"/>
        <v>9.229457729384636</v>
      </c>
      <c r="D39" s="2">
        <f t="shared" si="0"/>
        <v>204.852571399853</v>
      </c>
      <c r="E39" s="4">
        <v>6.6</v>
      </c>
      <c r="G39" s="8">
        <f t="shared" si="10"/>
        <v>-50</v>
      </c>
      <c r="H39" s="8">
        <f t="shared" si="11"/>
        <v>-50</v>
      </c>
      <c r="I39" s="8">
        <f t="shared" si="12"/>
        <v>-50</v>
      </c>
      <c r="J39" s="8">
        <f t="shared" si="13"/>
        <v>-50</v>
      </c>
      <c r="K39" s="8">
        <f t="shared" si="14"/>
        <v>-50</v>
      </c>
      <c r="L39" s="8">
        <f t="shared" si="15"/>
        <v>-50</v>
      </c>
      <c r="M39" s="8">
        <f t="shared" si="16"/>
        <v>9.229457729384636</v>
      </c>
      <c r="N39" s="8">
        <f t="shared" si="17"/>
        <v>204.852571399853</v>
      </c>
      <c r="O39" s="8">
        <f t="shared" si="18"/>
        <v>-50</v>
      </c>
      <c r="P39" s="8">
        <f t="shared" si="8"/>
        <v>-50</v>
      </c>
    </row>
    <row r="40" spans="1:16" ht="12.75">
      <c r="A40" s="3">
        <v>-85.1663225</v>
      </c>
      <c r="B40" s="3">
        <v>40.2661742</v>
      </c>
      <c r="C40" s="2">
        <f t="shared" si="9"/>
        <v>53.63293177717389</v>
      </c>
      <c r="D40" s="2">
        <f t="shared" si="0"/>
        <v>205.34116166140078</v>
      </c>
      <c r="E40" s="4">
        <v>6.3</v>
      </c>
      <c r="G40" s="8">
        <f t="shared" si="10"/>
        <v>-50</v>
      </c>
      <c r="H40" s="8">
        <f t="shared" si="11"/>
        <v>-50</v>
      </c>
      <c r="I40" s="8">
        <f t="shared" si="12"/>
        <v>-50</v>
      </c>
      <c r="J40" s="8">
        <f t="shared" si="13"/>
        <v>-50</v>
      </c>
      <c r="K40" s="8">
        <f t="shared" si="14"/>
        <v>53.63293177717389</v>
      </c>
      <c r="L40" s="8">
        <f t="shared" si="15"/>
        <v>205.34116166140078</v>
      </c>
      <c r="M40" s="8">
        <f t="shared" si="16"/>
        <v>-50</v>
      </c>
      <c r="N40" s="8">
        <f t="shared" si="17"/>
        <v>-50</v>
      </c>
      <c r="O40" s="8">
        <f t="shared" si="18"/>
        <v>-50</v>
      </c>
      <c r="P40" s="8">
        <f t="shared" si="8"/>
        <v>-50</v>
      </c>
    </row>
    <row r="41" spans="1:16" ht="12.75">
      <c r="A41" s="3">
        <v>-85.164169</v>
      </c>
      <c r="B41" s="3">
        <v>40.2661781</v>
      </c>
      <c r="C41" s="2">
        <f t="shared" si="9"/>
        <v>236.8185282601143</v>
      </c>
      <c r="D41" s="2">
        <f t="shared" si="0"/>
        <v>205.7742303016905</v>
      </c>
      <c r="E41" s="4">
        <v>6.4</v>
      </c>
      <c r="G41" s="8">
        <f t="shared" si="10"/>
        <v>-50</v>
      </c>
      <c r="H41" s="8">
        <f t="shared" si="11"/>
        <v>-50</v>
      </c>
      <c r="I41" s="8">
        <f t="shared" si="12"/>
        <v>-50</v>
      </c>
      <c r="J41" s="8">
        <f t="shared" si="13"/>
        <v>-50</v>
      </c>
      <c r="K41" s="8">
        <f t="shared" si="14"/>
        <v>236.8185282601143</v>
      </c>
      <c r="L41" s="8">
        <f t="shared" si="15"/>
        <v>205.7742303016905</v>
      </c>
      <c r="M41" s="8">
        <f t="shared" si="16"/>
        <v>-50</v>
      </c>
      <c r="N41" s="8">
        <f t="shared" si="17"/>
        <v>-50</v>
      </c>
      <c r="O41" s="8">
        <f t="shared" si="18"/>
        <v>-50</v>
      </c>
      <c r="P41" s="8">
        <f t="shared" si="8"/>
        <v>-50</v>
      </c>
    </row>
    <row r="42" spans="1:16" ht="12.75">
      <c r="A42" s="3">
        <v>-85.1636307</v>
      </c>
      <c r="B42" s="3">
        <v>40.2661759</v>
      </c>
      <c r="C42" s="2">
        <f t="shared" si="9"/>
        <v>282.6085475714362</v>
      </c>
      <c r="D42" s="2">
        <f t="shared" si="0"/>
        <v>205.5299351713111</v>
      </c>
      <c r="E42" s="4">
        <v>5.8</v>
      </c>
      <c r="G42" s="8">
        <f t="shared" si="10"/>
        <v>-50</v>
      </c>
      <c r="H42" s="8">
        <f t="shared" si="11"/>
        <v>-50</v>
      </c>
      <c r="I42" s="8">
        <f t="shared" si="12"/>
        <v>282.6085475714362</v>
      </c>
      <c r="J42" s="8">
        <f t="shared" si="13"/>
        <v>205.5299351713111</v>
      </c>
      <c r="K42" s="8">
        <f t="shared" si="14"/>
        <v>-50</v>
      </c>
      <c r="L42" s="8">
        <f t="shared" si="15"/>
        <v>-50</v>
      </c>
      <c r="M42" s="8">
        <f t="shared" si="16"/>
        <v>-50</v>
      </c>
      <c r="N42" s="8">
        <f t="shared" si="17"/>
        <v>-50</v>
      </c>
      <c r="O42" s="8">
        <f t="shared" si="18"/>
        <v>-50</v>
      </c>
      <c r="P42" s="8">
        <f t="shared" si="8"/>
        <v>-50</v>
      </c>
    </row>
    <row r="43" spans="1:16" ht="12.75">
      <c r="A43" s="3">
        <v>-85.1625538</v>
      </c>
      <c r="B43" s="3">
        <v>40.2661842</v>
      </c>
      <c r="C43" s="2">
        <f t="shared" si="9"/>
        <v>374.2141054317328</v>
      </c>
      <c r="D43" s="2">
        <f t="shared" si="0"/>
        <v>206.45159407314864</v>
      </c>
      <c r="E43" s="4">
        <v>6.2</v>
      </c>
      <c r="G43" s="8">
        <f t="shared" si="10"/>
        <v>-50</v>
      </c>
      <c r="H43" s="8">
        <f t="shared" si="11"/>
        <v>-50</v>
      </c>
      <c r="I43" s="8">
        <f t="shared" si="12"/>
        <v>-50</v>
      </c>
      <c r="J43" s="8">
        <f t="shared" si="13"/>
        <v>-50</v>
      </c>
      <c r="K43" s="8">
        <f t="shared" si="14"/>
        <v>374.2141054317328</v>
      </c>
      <c r="L43" s="8">
        <f t="shared" si="15"/>
        <v>206.45159407314864</v>
      </c>
      <c r="M43" s="8">
        <f t="shared" si="16"/>
        <v>-50</v>
      </c>
      <c r="N43" s="8">
        <f t="shared" si="17"/>
        <v>-50</v>
      </c>
      <c r="O43" s="8">
        <f t="shared" si="18"/>
        <v>-50</v>
      </c>
      <c r="P43" s="8">
        <f t="shared" si="8"/>
        <v>-50</v>
      </c>
    </row>
    <row r="44" spans="1:16" ht="12.75">
      <c r="A44" s="3">
        <v>-85.1630885</v>
      </c>
      <c r="B44" s="3">
        <v>40.2663196</v>
      </c>
      <c r="C44" s="2">
        <f t="shared" si="9"/>
        <v>328.73031697587123</v>
      </c>
      <c r="D44" s="2">
        <f t="shared" si="0"/>
        <v>221.48684893466896</v>
      </c>
      <c r="E44" s="4">
        <v>5.3</v>
      </c>
      <c r="G44" s="8">
        <f t="shared" si="10"/>
        <v>328.73031697587123</v>
      </c>
      <c r="H44" s="8">
        <f t="shared" si="11"/>
        <v>221.48684893466896</v>
      </c>
      <c r="I44" s="8">
        <f t="shared" si="12"/>
        <v>-50</v>
      </c>
      <c r="J44" s="8">
        <f t="shared" si="13"/>
        <v>-50</v>
      </c>
      <c r="K44" s="8">
        <f t="shared" si="14"/>
        <v>-50</v>
      </c>
      <c r="L44" s="8">
        <f t="shared" si="15"/>
        <v>-50</v>
      </c>
      <c r="M44" s="8">
        <f t="shared" si="16"/>
        <v>-50</v>
      </c>
      <c r="N44" s="8">
        <f t="shared" si="17"/>
        <v>-50</v>
      </c>
      <c r="O44" s="8">
        <f t="shared" si="18"/>
        <v>-50</v>
      </c>
      <c r="P44" s="8">
        <f t="shared" si="8"/>
        <v>-50</v>
      </c>
    </row>
    <row r="45" spans="1:16" ht="12.75">
      <c r="A45" s="3">
        <v>-85.1657807</v>
      </c>
      <c r="B45" s="3">
        <v>40.2663052</v>
      </c>
      <c r="C45" s="2">
        <f t="shared" si="9"/>
        <v>99.7206755318081</v>
      </c>
      <c r="D45" s="2">
        <f t="shared" si="0"/>
        <v>219.8878262605843</v>
      </c>
      <c r="E45" s="4">
        <v>6</v>
      </c>
      <c r="G45" s="8">
        <f t="shared" si="10"/>
        <v>-50</v>
      </c>
      <c r="H45" s="8">
        <f t="shared" si="11"/>
        <v>-50</v>
      </c>
      <c r="I45" s="8">
        <f t="shared" si="12"/>
        <v>-50</v>
      </c>
      <c r="J45" s="8">
        <f t="shared" si="13"/>
        <v>-50</v>
      </c>
      <c r="K45" s="8">
        <f t="shared" si="14"/>
        <v>99.7206755318081</v>
      </c>
      <c r="L45" s="8">
        <f t="shared" si="15"/>
        <v>219.8878262605843</v>
      </c>
      <c r="M45" s="8">
        <f t="shared" si="16"/>
        <v>-50</v>
      </c>
      <c r="N45" s="8">
        <f t="shared" si="17"/>
        <v>-50</v>
      </c>
      <c r="O45" s="8">
        <f t="shared" si="18"/>
        <v>-50</v>
      </c>
      <c r="P45" s="8">
        <f t="shared" si="8"/>
        <v>-50</v>
      </c>
    </row>
    <row r="46" spans="1:16" ht="12.75">
      <c r="A46" s="3">
        <v>-85.1650646</v>
      </c>
      <c r="B46" s="3">
        <v>40.2664461</v>
      </c>
      <c r="C46" s="2">
        <f t="shared" si="9"/>
        <v>160.63509654042784</v>
      </c>
      <c r="D46" s="2">
        <f t="shared" si="0"/>
        <v>235.53381894884208</v>
      </c>
      <c r="E46" s="4">
        <v>6.7</v>
      </c>
      <c r="G46" s="8">
        <f t="shared" si="10"/>
        <v>-50</v>
      </c>
      <c r="H46" s="8">
        <f t="shared" si="11"/>
        <v>-50</v>
      </c>
      <c r="I46" s="8">
        <f t="shared" si="12"/>
        <v>-50</v>
      </c>
      <c r="J46" s="8">
        <f t="shared" si="13"/>
        <v>-50</v>
      </c>
      <c r="K46" s="8">
        <f t="shared" si="14"/>
        <v>-50</v>
      </c>
      <c r="L46" s="8">
        <f t="shared" si="15"/>
        <v>-50</v>
      </c>
      <c r="M46" s="8">
        <f t="shared" si="16"/>
        <v>160.63509654042784</v>
      </c>
      <c r="N46" s="8">
        <f t="shared" si="17"/>
        <v>235.53381894884208</v>
      </c>
      <c r="O46" s="8">
        <f t="shared" si="18"/>
        <v>-50</v>
      </c>
      <c r="P46" s="8">
        <f t="shared" si="8"/>
        <v>-50</v>
      </c>
    </row>
    <row r="47" spans="1:16" ht="12.75">
      <c r="A47" s="3">
        <v>-85.1645344</v>
      </c>
      <c r="B47" s="3">
        <v>40.2664504</v>
      </c>
      <c r="C47" s="2">
        <f t="shared" si="9"/>
        <v>205.73609642666182</v>
      </c>
      <c r="D47" s="2">
        <f t="shared" si="0"/>
        <v>236.01130488534923</v>
      </c>
      <c r="E47" s="4">
        <v>6.5</v>
      </c>
      <c r="G47" s="8">
        <f t="shared" si="10"/>
        <v>-50</v>
      </c>
      <c r="H47" s="8">
        <f t="shared" si="11"/>
        <v>-50</v>
      </c>
      <c r="I47" s="8">
        <f t="shared" si="12"/>
        <v>-50</v>
      </c>
      <c r="J47" s="8">
        <f t="shared" si="13"/>
        <v>-50</v>
      </c>
      <c r="K47" s="8">
        <f t="shared" si="14"/>
        <v>-50</v>
      </c>
      <c r="L47" s="8">
        <f t="shared" si="15"/>
        <v>-50</v>
      </c>
      <c r="M47" s="8">
        <f t="shared" si="16"/>
        <v>205.73609642666182</v>
      </c>
      <c r="N47" s="8">
        <f t="shared" si="17"/>
        <v>236.01130488534923</v>
      </c>
      <c r="O47" s="8">
        <f t="shared" si="18"/>
        <v>-50</v>
      </c>
      <c r="P47" s="8">
        <f t="shared" si="8"/>
        <v>-50</v>
      </c>
    </row>
    <row r="48" spans="1:16" ht="12.75">
      <c r="A48" s="3">
        <v>-85.1639921</v>
      </c>
      <c r="B48" s="3">
        <v>40.266594</v>
      </c>
      <c r="C48" s="2">
        <f t="shared" si="9"/>
        <v>251.86637224324483</v>
      </c>
      <c r="D48" s="2">
        <f t="shared" si="0"/>
        <v>251.95711432445546</v>
      </c>
      <c r="E48" s="4">
        <v>5.8</v>
      </c>
      <c r="G48" s="8">
        <f t="shared" si="10"/>
        <v>-50</v>
      </c>
      <c r="H48" s="8">
        <f t="shared" si="11"/>
        <v>-50</v>
      </c>
      <c r="I48" s="8">
        <f t="shared" si="12"/>
        <v>251.86637224324483</v>
      </c>
      <c r="J48" s="8">
        <f t="shared" si="13"/>
        <v>251.95711432445546</v>
      </c>
      <c r="K48" s="8">
        <f t="shared" si="14"/>
        <v>-50</v>
      </c>
      <c r="L48" s="8">
        <f t="shared" si="15"/>
        <v>-50</v>
      </c>
      <c r="M48" s="8">
        <f t="shared" si="16"/>
        <v>-50</v>
      </c>
      <c r="N48" s="8">
        <f t="shared" si="17"/>
        <v>-50</v>
      </c>
      <c r="O48" s="8">
        <f t="shared" si="18"/>
        <v>-50</v>
      </c>
      <c r="P48" s="8">
        <f t="shared" si="8"/>
        <v>-50</v>
      </c>
    </row>
    <row r="49" spans="1:16" ht="12.75">
      <c r="A49" s="3">
        <v>-85.1634618</v>
      </c>
      <c r="B49" s="3">
        <v>40.2666046</v>
      </c>
      <c r="C49" s="2">
        <f t="shared" si="9"/>
        <v>296.97587854283563</v>
      </c>
      <c r="D49" s="2">
        <f t="shared" si="0"/>
        <v>253.134172681713</v>
      </c>
      <c r="E49" s="4">
        <v>5.9</v>
      </c>
      <c r="G49" s="8">
        <f t="shared" si="10"/>
        <v>-50</v>
      </c>
      <c r="H49" s="8">
        <f t="shared" si="11"/>
        <v>-50</v>
      </c>
      <c r="I49" s="8">
        <f t="shared" si="12"/>
        <v>296.97587854283563</v>
      </c>
      <c r="J49" s="8">
        <f t="shared" si="13"/>
        <v>253.134172681713</v>
      </c>
      <c r="K49" s="8">
        <f t="shared" si="14"/>
        <v>-50</v>
      </c>
      <c r="L49" s="8">
        <f t="shared" si="15"/>
        <v>-50</v>
      </c>
      <c r="M49" s="8">
        <f t="shared" si="16"/>
        <v>-50</v>
      </c>
      <c r="N49" s="8">
        <f t="shared" si="17"/>
        <v>-50</v>
      </c>
      <c r="O49" s="8">
        <f t="shared" si="18"/>
        <v>-50</v>
      </c>
      <c r="P49" s="8">
        <f t="shared" si="8"/>
        <v>-50</v>
      </c>
    </row>
    <row r="50" spans="1:16" ht="12.75">
      <c r="A50" s="3">
        <v>-85.1623852</v>
      </c>
      <c r="B50" s="3">
        <v>40.2666002</v>
      </c>
      <c r="C50" s="2">
        <f t="shared" si="9"/>
        <v>388.5559171642706</v>
      </c>
      <c r="D50" s="2">
        <f t="shared" si="0"/>
        <v>252.64558242016523</v>
      </c>
      <c r="E50" s="4">
        <v>5.8</v>
      </c>
      <c r="G50" s="8">
        <f t="shared" si="10"/>
        <v>-50</v>
      </c>
      <c r="H50" s="8">
        <f t="shared" si="11"/>
        <v>-50</v>
      </c>
      <c r="I50" s="8">
        <f t="shared" si="12"/>
        <v>388.5559171642706</v>
      </c>
      <c r="J50" s="8">
        <f t="shared" si="13"/>
        <v>252.64558242016523</v>
      </c>
      <c r="K50" s="8">
        <f t="shared" si="14"/>
        <v>-50</v>
      </c>
      <c r="L50" s="8">
        <f t="shared" si="15"/>
        <v>-50</v>
      </c>
      <c r="M50" s="8">
        <f t="shared" si="16"/>
        <v>-50</v>
      </c>
      <c r="N50" s="8">
        <f t="shared" si="17"/>
        <v>-50</v>
      </c>
      <c r="O50" s="8">
        <f t="shared" si="18"/>
        <v>-50</v>
      </c>
      <c r="P50" s="8">
        <f t="shared" si="8"/>
        <v>-50</v>
      </c>
    </row>
    <row r="51" spans="1:16" ht="12.75">
      <c r="A51" s="3">
        <v>-85.16292</v>
      </c>
      <c r="B51" s="3">
        <v>40.2667293</v>
      </c>
      <c r="C51" s="2">
        <f t="shared" si="9"/>
        <v>343.06362229626103</v>
      </c>
      <c r="D51" s="2">
        <f t="shared" si="0"/>
        <v>266.9812648617242</v>
      </c>
      <c r="E51" s="4">
        <v>6.3</v>
      </c>
      <c r="G51" s="8">
        <f t="shared" si="10"/>
        <v>-50</v>
      </c>
      <c r="H51" s="8">
        <f t="shared" si="11"/>
        <v>-50</v>
      </c>
      <c r="I51" s="8">
        <f t="shared" si="12"/>
        <v>-50</v>
      </c>
      <c r="J51" s="8">
        <f t="shared" si="13"/>
        <v>-50</v>
      </c>
      <c r="K51" s="8">
        <f t="shared" si="14"/>
        <v>343.06362229626103</v>
      </c>
      <c r="L51" s="8">
        <f t="shared" si="15"/>
        <v>266.9812648617242</v>
      </c>
      <c r="M51" s="8">
        <f t="shared" si="16"/>
        <v>-50</v>
      </c>
      <c r="N51" s="8">
        <f t="shared" si="17"/>
        <v>-50</v>
      </c>
      <c r="O51" s="8">
        <f t="shared" si="18"/>
        <v>-50</v>
      </c>
      <c r="P51" s="8">
        <f t="shared" si="8"/>
        <v>-50</v>
      </c>
    </row>
    <row r="52" spans="1:16" ht="12.75">
      <c r="A52" s="3">
        <v>-85.1666759</v>
      </c>
      <c r="B52" s="3">
        <v>40.2665858</v>
      </c>
      <c r="C52" s="2">
        <f t="shared" si="9"/>
        <v>23.571269461922448</v>
      </c>
      <c r="D52" s="2">
        <f t="shared" si="0"/>
        <v>251.04655974686955</v>
      </c>
      <c r="E52" s="4">
        <v>6.3</v>
      </c>
      <c r="G52" s="8">
        <f t="shared" si="10"/>
        <v>-50</v>
      </c>
      <c r="H52" s="8">
        <f t="shared" si="11"/>
        <v>-50</v>
      </c>
      <c r="I52" s="8">
        <f t="shared" si="12"/>
        <v>-50</v>
      </c>
      <c r="J52" s="8">
        <f t="shared" si="13"/>
        <v>-50</v>
      </c>
      <c r="K52" s="8">
        <f t="shared" si="14"/>
        <v>23.571269461922448</v>
      </c>
      <c r="L52" s="8">
        <f t="shared" si="15"/>
        <v>251.04655974686955</v>
      </c>
      <c r="M52" s="8">
        <f t="shared" si="16"/>
        <v>-50</v>
      </c>
      <c r="N52" s="8">
        <f t="shared" si="17"/>
        <v>-50</v>
      </c>
      <c r="O52" s="8">
        <f t="shared" si="18"/>
        <v>-50</v>
      </c>
      <c r="P52" s="8">
        <f t="shared" si="8"/>
        <v>-50</v>
      </c>
    </row>
    <row r="53" spans="1:16" ht="12.75">
      <c r="A53" s="3">
        <v>-85.1661458</v>
      </c>
      <c r="B53" s="3">
        <v>40.2665838</v>
      </c>
      <c r="C53" s="2">
        <f t="shared" si="9"/>
        <v>68.66376293600844</v>
      </c>
      <c r="D53" s="2">
        <f t="shared" si="0"/>
        <v>250.82447326420439</v>
      </c>
      <c r="E53" s="4">
        <v>6.4</v>
      </c>
      <c r="G53" s="8">
        <f t="shared" si="10"/>
        <v>-50</v>
      </c>
      <c r="H53" s="8">
        <f t="shared" si="11"/>
        <v>-50</v>
      </c>
      <c r="I53" s="8">
        <f t="shared" si="12"/>
        <v>-50</v>
      </c>
      <c r="J53" s="8">
        <f t="shared" si="13"/>
        <v>-50</v>
      </c>
      <c r="K53" s="8">
        <f t="shared" si="14"/>
        <v>68.66376293600844</v>
      </c>
      <c r="L53" s="8">
        <f t="shared" si="15"/>
        <v>250.82447326420439</v>
      </c>
      <c r="M53" s="8">
        <f t="shared" si="16"/>
        <v>-50</v>
      </c>
      <c r="N53" s="8">
        <f t="shared" si="17"/>
        <v>-50</v>
      </c>
      <c r="O53" s="8">
        <f t="shared" si="18"/>
        <v>-50</v>
      </c>
      <c r="P53" s="8">
        <f t="shared" si="8"/>
        <v>-50</v>
      </c>
    </row>
    <row r="54" spans="1:16" ht="12.75">
      <c r="A54" s="3">
        <v>-85.1656039</v>
      </c>
      <c r="B54" s="3">
        <v>40.2667148</v>
      </c>
      <c r="C54" s="2">
        <f t="shared" si="9"/>
        <v>114.76001310279065</v>
      </c>
      <c r="D54" s="2">
        <f t="shared" si="0"/>
        <v>265.3711378641769</v>
      </c>
      <c r="E54" s="4">
        <v>6</v>
      </c>
      <c r="G54" s="8">
        <f t="shared" si="10"/>
        <v>-50</v>
      </c>
      <c r="H54" s="8">
        <f t="shared" si="11"/>
        <v>-50</v>
      </c>
      <c r="I54" s="8">
        <f t="shared" si="12"/>
        <v>-50</v>
      </c>
      <c r="J54" s="8">
        <f t="shared" si="13"/>
        <v>-50</v>
      </c>
      <c r="K54" s="8">
        <f t="shared" si="14"/>
        <v>114.76001310279065</v>
      </c>
      <c r="L54" s="8">
        <f t="shared" si="15"/>
        <v>265.3711378641769</v>
      </c>
      <c r="M54" s="8">
        <f t="shared" si="16"/>
        <v>-50</v>
      </c>
      <c r="N54" s="8">
        <f t="shared" si="17"/>
        <v>-50</v>
      </c>
      <c r="O54" s="8">
        <f t="shared" si="18"/>
        <v>-50</v>
      </c>
      <c r="P54" s="8">
        <f t="shared" si="8"/>
        <v>-50</v>
      </c>
    </row>
    <row r="55" spans="1:16" ht="12.75">
      <c r="A55" s="3">
        <v>-85.1648959</v>
      </c>
      <c r="B55" s="3">
        <v>40.2668622</v>
      </c>
      <c r="C55" s="2">
        <f t="shared" si="9"/>
        <v>174.98541468511362</v>
      </c>
      <c r="D55" s="2">
        <f t="shared" si="0"/>
        <v>281.73891161932124</v>
      </c>
      <c r="E55" s="4">
        <v>7.1</v>
      </c>
      <c r="G55" s="8">
        <f t="shared" si="10"/>
        <v>-50</v>
      </c>
      <c r="H55" s="8">
        <f t="shared" si="11"/>
        <v>-50</v>
      </c>
      <c r="I55" s="8">
        <f t="shared" si="12"/>
        <v>-50</v>
      </c>
      <c r="J55" s="8">
        <f t="shared" si="13"/>
        <v>-50</v>
      </c>
      <c r="K55" s="8">
        <f t="shared" si="14"/>
        <v>-50</v>
      </c>
      <c r="L55" s="8">
        <f t="shared" si="15"/>
        <v>-50</v>
      </c>
      <c r="M55" s="8">
        <f t="shared" si="16"/>
        <v>-50</v>
      </c>
      <c r="N55" s="8">
        <f t="shared" si="17"/>
        <v>-50</v>
      </c>
      <c r="O55" s="8">
        <f t="shared" si="18"/>
        <v>174.98541468511362</v>
      </c>
      <c r="P55" s="8">
        <f t="shared" si="8"/>
        <v>281.73891161932124</v>
      </c>
    </row>
    <row r="56" spans="1:16" ht="12.75">
      <c r="A56" s="3">
        <v>-85.164349</v>
      </c>
      <c r="B56" s="3">
        <v>40.2668725</v>
      </c>
      <c r="C56" s="2">
        <f t="shared" si="9"/>
        <v>221.50698548468108</v>
      </c>
      <c r="D56" s="2">
        <f t="shared" si="0"/>
        <v>282.88265700382397</v>
      </c>
      <c r="E56" s="4">
        <v>6</v>
      </c>
      <c r="G56" s="8">
        <f t="shared" si="10"/>
        <v>-50</v>
      </c>
      <c r="H56" s="8">
        <f t="shared" si="11"/>
        <v>-50</v>
      </c>
      <c r="I56" s="8">
        <f t="shared" si="12"/>
        <v>-50</v>
      </c>
      <c r="J56" s="8">
        <f t="shared" si="13"/>
        <v>-50</v>
      </c>
      <c r="K56" s="8">
        <f t="shared" si="14"/>
        <v>221.50698548468108</v>
      </c>
      <c r="L56" s="8">
        <f t="shared" si="15"/>
        <v>282.88265700382397</v>
      </c>
      <c r="M56" s="8">
        <f t="shared" si="16"/>
        <v>-50</v>
      </c>
      <c r="N56" s="8">
        <f t="shared" si="17"/>
        <v>-50</v>
      </c>
      <c r="O56" s="8">
        <f t="shared" si="18"/>
        <v>-50</v>
      </c>
      <c r="P56" s="8">
        <f t="shared" si="8"/>
        <v>-50</v>
      </c>
    </row>
    <row r="57" spans="1:16" ht="12.75">
      <c r="A57" s="3">
        <v>-85.1638157</v>
      </c>
      <c r="B57" s="3">
        <v>40.2669909</v>
      </c>
      <c r="C57" s="2">
        <f t="shared" si="9"/>
        <v>266.87168416321776</v>
      </c>
      <c r="D57" s="2">
        <f t="shared" si="0"/>
        <v>296.03017676466277</v>
      </c>
      <c r="E57" s="4">
        <v>5.5</v>
      </c>
      <c r="G57" s="8">
        <f t="shared" si="10"/>
        <v>-50</v>
      </c>
      <c r="H57" s="8">
        <f t="shared" si="11"/>
        <v>-50</v>
      </c>
      <c r="I57" s="8">
        <f t="shared" si="12"/>
        <v>266.87168416321776</v>
      </c>
      <c r="J57" s="8">
        <f t="shared" si="13"/>
        <v>296.03017676466277</v>
      </c>
      <c r="K57" s="8">
        <f t="shared" si="14"/>
        <v>-50</v>
      </c>
      <c r="L57" s="8">
        <f t="shared" si="15"/>
        <v>-50</v>
      </c>
      <c r="M57" s="8">
        <f t="shared" si="16"/>
        <v>-50</v>
      </c>
      <c r="N57" s="8">
        <f t="shared" si="17"/>
        <v>-50</v>
      </c>
      <c r="O57" s="8">
        <f t="shared" si="18"/>
        <v>-50</v>
      </c>
      <c r="P57" s="8">
        <f t="shared" si="8"/>
        <v>-50</v>
      </c>
    </row>
    <row r="58" spans="1:16" ht="12.75">
      <c r="A58" s="3">
        <v>-85.1632771</v>
      </c>
      <c r="B58" s="3">
        <v>40.2670014</v>
      </c>
      <c r="C58" s="2">
        <f t="shared" si="9"/>
        <v>312.68722271219247</v>
      </c>
      <c r="D58" s="2">
        <f t="shared" si="0"/>
        <v>297.1961307968797</v>
      </c>
      <c r="E58" s="4">
        <v>5.8</v>
      </c>
      <c r="G58" s="8">
        <f t="shared" si="10"/>
        <v>-50</v>
      </c>
      <c r="H58" s="8">
        <f t="shared" si="11"/>
        <v>-50</v>
      </c>
      <c r="I58" s="8">
        <f t="shared" si="12"/>
        <v>312.68722271219247</v>
      </c>
      <c r="J58" s="8">
        <f t="shared" si="13"/>
        <v>297.1961307968797</v>
      </c>
      <c r="K58" s="8">
        <f t="shared" si="14"/>
        <v>-50</v>
      </c>
      <c r="L58" s="8">
        <f t="shared" si="15"/>
        <v>-50</v>
      </c>
      <c r="M58" s="8">
        <f t="shared" si="16"/>
        <v>-50</v>
      </c>
      <c r="N58" s="8">
        <f t="shared" si="17"/>
        <v>-50</v>
      </c>
      <c r="O58" s="8">
        <f t="shared" si="18"/>
        <v>-50</v>
      </c>
      <c r="P58" s="8">
        <f t="shared" si="8"/>
        <v>-50</v>
      </c>
    </row>
    <row r="59" spans="1:16" ht="12.75">
      <c r="A59" s="3">
        <v>-85.1664991</v>
      </c>
      <c r="B59" s="3">
        <v>40.2669954</v>
      </c>
      <c r="C59" s="2">
        <f t="shared" si="9"/>
        <v>38.610607032904994</v>
      </c>
      <c r="D59" s="2">
        <f t="shared" si="0"/>
        <v>296.52987134967316</v>
      </c>
      <c r="E59" s="4">
        <v>6.4</v>
      </c>
      <c r="G59" s="8">
        <f t="shared" si="10"/>
        <v>-50</v>
      </c>
      <c r="H59" s="8">
        <f t="shared" si="11"/>
        <v>-50</v>
      </c>
      <c r="I59" s="8">
        <f t="shared" si="12"/>
        <v>-50</v>
      </c>
      <c r="J59" s="8">
        <f t="shared" si="13"/>
        <v>-50</v>
      </c>
      <c r="K59" s="8">
        <f t="shared" si="14"/>
        <v>38.610607032904994</v>
      </c>
      <c r="L59" s="8">
        <f t="shared" si="15"/>
        <v>296.52987134967316</v>
      </c>
      <c r="M59" s="8">
        <f t="shared" si="16"/>
        <v>-50</v>
      </c>
      <c r="N59" s="8">
        <f t="shared" si="17"/>
        <v>-50</v>
      </c>
      <c r="O59" s="8">
        <f t="shared" si="18"/>
        <v>-50</v>
      </c>
      <c r="P59" s="8">
        <f t="shared" si="8"/>
        <v>-50</v>
      </c>
    </row>
    <row r="60" spans="1:16" ht="12.75">
      <c r="A60" s="3">
        <v>-85.165969</v>
      </c>
      <c r="B60" s="3">
        <v>40.2669997</v>
      </c>
      <c r="C60" s="2">
        <f t="shared" si="9"/>
        <v>83.70310050578216</v>
      </c>
      <c r="D60" s="2">
        <f t="shared" si="0"/>
        <v>297.00735728696935</v>
      </c>
      <c r="E60" s="4">
        <v>6.8</v>
      </c>
      <c r="G60" s="8">
        <f t="shared" si="10"/>
        <v>-50</v>
      </c>
      <c r="H60" s="8">
        <f t="shared" si="11"/>
        <v>-50</v>
      </c>
      <c r="I60" s="8">
        <f t="shared" si="12"/>
        <v>-50</v>
      </c>
      <c r="J60" s="8">
        <f t="shared" si="13"/>
        <v>-50</v>
      </c>
      <c r="K60" s="8">
        <f t="shared" si="14"/>
        <v>-50</v>
      </c>
      <c r="L60" s="8">
        <f t="shared" si="15"/>
        <v>-50</v>
      </c>
      <c r="M60" s="8">
        <f t="shared" si="16"/>
        <v>83.70310050578216</v>
      </c>
      <c r="N60" s="8">
        <f t="shared" si="17"/>
        <v>297.00735728696935</v>
      </c>
      <c r="O60" s="8">
        <f t="shared" si="18"/>
        <v>-50</v>
      </c>
      <c r="P60" s="8">
        <f t="shared" si="8"/>
        <v>-50</v>
      </c>
    </row>
    <row r="61" spans="1:16" ht="12.75">
      <c r="A61" s="3">
        <v>-85.1654186</v>
      </c>
      <c r="B61" s="3">
        <v>40.2671369</v>
      </c>
      <c r="C61" s="2">
        <f t="shared" si="9"/>
        <v>130.52239574866192</v>
      </c>
      <c r="D61" s="2">
        <f t="shared" si="0"/>
        <v>312.2424899818626</v>
      </c>
      <c r="E61" s="4">
        <v>5.8</v>
      </c>
      <c r="G61" s="8">
        <f t="shared" si="10"/>
        <v>-50</v>
      </c>
      <c r="H61" s="8">
        <f t="shared" si="11"/>
        <v>-50</v>
      </c>
      <c r="I61" s="8">
        <f t="shared" si="12"/>
        <v>130.52239574866192</v>
      </c>
      <c r="J61" s="8">
        <f t="shared" si="13"/>
        <v>312.2424899818626</v>
      </c>
      <c r="K61" s="8">
        <f t="shared" si="14"/>
        <v>-50</v>
      </c>
      <c r="L61" s="8">
        <f t="shared" si="15"/>
        <v>-50</v>
      </c>
      <c r="M61" s="8">
        <f t="shared" si="16"/>
        <v>-50</v>
      </c>
      <c r="N61" s="8">
        <f t="shared" si="17"/>
        <v>-50</v>
      </c>
      <c r="O61" s="8">
        <f t="shared" si="18"/>
        <v>-50</v>
      </c>
      <c r="P61" s="8">
        <f t="shared" si="8"/>
        <v>-50</v>
      </c>
    </row>
    <row r="62" spans="1:16" ht="12.75">
      <c r="A62" s="3">
        <v>-85.162743</v>
      </c>
      <c r="B62" s="3">
        <v>40.2671516</v>
      </c>
      <c r="C62" s="2">
        <f t="shared" si="9"/>
        <v>358.11997269153954</v>
      </c>
      <c r="D62" s="2">
        <f t="shared" si="0"/>
        <v>313.8748256279131</v>
      </c>
      <c r="E62" s="4">
        <v>5.6</v>
      </c>
      <c r="G62" s="8">
        <f t="shared" si="10"/>
        <v>-50</v>
      </c>
      <c r="H62" s="8">
        <f t="shared" si="11"/>
        <v>-50</v>
      </c>
      <c r="I62" s="8">
        <f t="shared" si="12"/>
        <v>358.11997269153954</v>
      </c>
      <c r="J62" s="8">
        <f t="shared" si="13"/>
        <v>313.8748256279131</v>
      </c>
      <c r="K62" s="8">
        <f t="shared" si="14"/>
        <v>-50</v>
      </c>
      <c r="L62" s="8">
        <f t="shared" si="15"/>
        <v>-50</v>
      </c>
      <c r="M62" s="8">
        <f t="shared" si="16"/>
        <v>-50</v>
      </c>
      <c r="N62" s="8">
        <f t="shared" si="17"/>
        <v>-50</v>
      </c>
      <c r="O62" s="8">
        <f t="shared" si="18"/>
        <v>-50</v>
      </c>
      <c r="P62" s="8">
        <f t="shared" si="8"/>
        <v>-50</v>
      </c>
    </row>
    <row r="63" spans="1:16" ht="12.75">
      <c r="A63" s="3">
        <v>-85.1643463</v>
      </c>
      <c r="B63" s="3">
        <v>40.2672785</v>
      </c>
      <c r="C63" s="2">
        <f t="shared" si="9"/>
        <v>221.73665862597412</v>
      </c>
      <c r="D63" s="2">
        <f t="shared" si="0"/>
        <v>327.96621293909266</v>
      </c>
      <c r="E63" s="4">
        <v>5.8</v>
      </c>
      <c r="G63" s="8">
        <f t="shared" si="10"/>
        <v>-50</v>
      </c>
      <c r="H63" s="8">
        <f t="shared" si="11"/>
        <v>-50</v>
      </c>
      <c r="I63" s="8">
        <f t="shared" si="12"/>
        <v>221.73665862597412</v>
      </c>
      <c r="J63" s="8">
        <f t="shared" si="13"/>
        <v>327.96621293909266</v>
      </c>
      <c r="K63" s="8">
        <f t="shared" si="14"/>
        <v>-50</v>
      </c>
      <c r="L63" s="8">
        <f t="shared" si="15"/>
        <v>-50</v>
      </c>
      <c r="M63" s="8">
        <f t="shared" si="16"/>
        <v>-50</v>
      </c>
      <c r="N63" s="8">
        <f t="shared" si="17"/>
        <v>-50</v>
      </c>
      <c r="O63" s="8">
        <f t="shared" si="18"/>
        <v>-50</v>
      </c>
      <c r="P63" s="8">
        <f t="shared" si="8"/>
        <v>-50</v>
      </c>
    </row>
    <row r="64" spans="1:16" ht="12.75">
      <c r="A64" s="3">
        <v>-85.164885</v>
      </c>
      <c r="B64" s="3">
        <v>40.267268</v>
      </c>
      <c r="C64" s="2">
        <f t="shared" si="9"/>
        <v>175.9126136648514</v>
      </c>
      <c r="D64" s="2">
        <f t="shared" si="0"/>
        <v>326.80025890608675</v>
      </c>
      <c r="E64" s="4">
        <v>6</v>
      </c>
      <c r="G64" s="8">
        <f t="shared" si="10"/>
        <v>-50</v>
      </c>
      <c r="H64" s="8">
        <f t="shared" si="11"/>
        <v>-50</v>
      </c>
      <c r="I64" s="8">
        <f t="shared" si="12"/>
        <v>-50</v>
      </c>
      <c r="J64" s="8">
        <f t="shared" si="13"/>
        <v>-50</v>
      </c>
      <c r="K64" s="8">
        <f t="shared" si="14"/>
        <v>175.9126136648514</v>
      </c>
      <c r="L64" s="8">
        <f t="shared" si="15"/>
        <v>326.80025890608675</v>
      </c>
      <c r="M64" s="8">
        <f t="shared" si="16"/>
        <v>-50</v>
      </c>
      <c r="N64" s="8">
        <f t="shared" si="17"/>
        <v>-50</v>
      </c>
      <c r="O64" s="8">
        <f t="shared" si="18"/>
        <v>-50</v>
      </c>
      <c r="P64" s="8">
        <f t="shared" si="8"/>
        <v>-50</v>
      </c>
    </row>
    <row r="65" spans="1:16" ht="12.75">
      <c r="A65" s="3">
        <v>-85.1638125</v>
      </c>
      <c r="B65" s="3">
        <v>40.267416</v>
      </c>
      <c r="C65" s="2">
        <f t="shared" si="9"/>
        <v>267.1438893676684</v>
      </c>
      <c r="D65" s="2">
        <f t="shared" si="0"/>
        <v>343.2346586059517</v>
      </c>
      <c r="E65" s="4">
        <v>5.8</v>
      </c>
      <c r="G65" s="8">
        <f t="shared" si="10"/>
        <v>-50</v>
      </c>
      <c r="H65" s="8">
        <f t="shared" si="11"/>
        <v>-50</v>
      </c>
      <c r="I65" s="8">
        <f t="shared" si="12"/>
        <v>267.1438893676684</v>
      </c>
      <c r="J65" s="8">
        <f t="shared" si="13"/>
        <v>343.2346586059517</v>
      </c>
      <c r="K65" s="8">
        <f t="shared" si="14"/>
        <v>-50</v>
      </c>
      <c r="L65" s="8">
        <f t="shared" si="15"/>
        <v>-50</v>
      </c>
      <c r="M65" s="8">
        <f t="shared" si="16"/>
        <v>-50</v>
      </c>
      <c r="N65" s="8">
        <f t="shared" si="17"/>
        <v>-50</v>
      </c>
      <c r="O65" s="8">
        <f t="shared" si="18"/>
        <v>-50</v>
      </c>
      <c r="P65" s="8">
        <f t="shared" si="8"/>
        <v>-50</v>
      </c>
    </row>
    <row r="66" spans="1:16" ht="12.75">
      <c r="A66" s="3">
        <v>-85.1632659</v>
      </c>
      <c r="B66" s="3">
        <v>40.2674136</v>
      </c>
      <c r="C66" s="2">
        <f t="shared" si="9"/>
        <v>313.639940929583</v>
      </c>
      <c r="D66" s="2">
        <f t="shared" si="0"/>
        <v>342.9681548270691</v>
      </c>
      <c r="E66" s="4">
        <v>5.3</v>
      </c>
      <c r="G66" s="8">
        <f t="shared" si="10"/>
        <v>313.639940929583</v>
      </c>
      <c r="H66" s="8">
        <f t="shared" si="11"/>
        <v>342.9681548270691</v>
      </c>
      <c r="I66" s="8">
        <f t="shared" si="12"/>
        <v>-50</v>
      </c>
      <c r="J66" s="8">
        <f t="shared" si="13"/>
        <v>-50</v>
      </c>
      <c r="K66" s="8">
        <f t="shared" si="14"/>
        <v>-50</v>
      </c>
      <c r="L66" s="8">
        <f t="shared" si="15"/>
        <v>-50</v>
      </c>
      <c r="M66" s="8">
        <f t="shared" si="16"/>
        <v>-50</v>
      </c>
      <c r="N66" s="8">
        <f t="shared" si="17"/>
        <v>-50</v>
      </c>
      <c r="O66" s="8">
        <f t="shared" si="18"/>
        <v>-50</v>
      </c>
      <c r="P66" s="8">
        <f t="shared" si="8"/>
        <v>-50</v>
      </c>
    </row>
    <row r="67" spans="1:16" ht="12.75">
      <c r="A67" s="3">
        <v>-85.1664965</v>
      </c>
      <c r="B67" s="3">
        <v>40.2674015</v>
      </c>
      <c r="C67" s="2">
        <f t="shared" si="9"/>
        <v>38.83177376205003</v>
      </c>
      <c r="D67" s="2">
        <f t="shared" si="0"/>
        <v>341.6245316084045</v>
      </c>
      <c r="E67" s="4">
        <v>6.3</v>
      </c>
      <c r="G67" s="8">
        <f t="shared" si="10"/>
        <v>-50</v>
      </c>
      <c r="H67" s="8">
        <f t="shared" si="11"/>
        <v>-50</v>
      </c>
      <c r="I67" s="8">
        <f t="shared" si="12"/>
        <v>-50</v>
      </c>
      <c r="J67" s="8">
        <f t="shared" si="13"/>
        <v>-50</v>
      </c>
      <c r="K67" s="8">
        <f t="shared" si="14"/>
        <v>38.83177376205003</v>
      </c>
      <c r="L67" s="8">
        <f t="shared" si="15"/>
        <v>341.6245316084045</v>
      </c>
      <c r="M67" s="8">
        <f t="shared" si="16"/>
        <v>-50</v>
      </c>
      <c r="N67" s="8">
        <f t="shared" si="17"/>
        <v>-50</v>
      </c>
      <c r="O67" s="8">
        <f t="shared" si="18"/>
        <v>-50</v>
      </c>
      <c r="P67" s="8">
        <f t="shared" si="8"/>
        <v>-50</v>
      </c>
    </row>
    <row r="68" spans="1:16" ht="12.75">
      <c r="A68" s="3">
        <v>-85.1659664</v>
      </c>
      <c r="B68" s="3">
        <v>40.2673994</v>
      </c>
      <c r="C68" s="2">
        <f t="shared" si="9"/>
        <v>83.92426723492719</v>
      </c>
      <c r="D68" s="2">
        <f t="shared" si="0"/>
        <v>341.39134080227666</v>
      </c>
      <c r="E68" s="4">
        <v>6.6</v>
      </c>
      <c r="G68" s="8">
        <f t="shared" si="10"/>
        <v>-50</v>
      </c>
      <c r="H68" s="8">
        <f t="shared" si="11"/>
        <v>-50</v>
      </c>
      <c r="I68" s="8">
        <f t="shared" si="12"/>
        <v>-50</v>
      </c>
      <c r="J68" s="8">
        <f t="shared" si="13"/>
        <v>-50</v>
      </c>
      <c r="K68" s="8">
        <f t="shared" si="14"/>
        <v>-50</v>
      </c>
      <c r="L68" s="8">
        <f t="shared" si="15"/>
        <v>-50</v>
      </c>
      <c r="M68" s="8">
        <f t="shared" si="16"/>
        <v>83.92426723492719</v>
      </c>
      <c r="N68" s="8">
        <f t="shared" si="17"/>
        <v>341.39134080227666</v>
      </c>
      <c r="O68" s="8">
        <f t="shared" si="18"/>
        <v>-50</v>
      </c>
      <c r="P68" s="8">
        <f t="shared" si="8"/>
        <v>-50</v>
      </c>
    </row>
    <row r="69" spans="1:16" ht="12.75">
      <c r="A69" s="3">
        <v>-85.1654244</v>
      </c>
      <c r="B69" s="3">
        <v>40.2675367</v>
      </c>
      <c r="C69" s="2">
        <f t="shared" si="9"/>
        <v>130.02902381385738</v>
      </c>
      <c r="D69" s="2">
        <f t="shared" si="9"/>
        <v>356.63757782142153</v>
      </c>
      <c r="E69" s="4">
        <v>6.3</v>
      </c>
      <c r="G69" s="8">
        <f t="shared" si="10"/>
        <v>-50</v>
      </c>
      <c r="H69" s="8">
        <f t="shared" si="11"/>
        <v>-50</v>
      </c>
      <c r="I69" s="8">
        <f aca="true" t="shared" si="19" ref="I69:I76">IF($E69&gt;=I$3,IF($E69&lt;J$3,$C69,-50),-50)</f>
        <v>-50</v>
      </c>
      <c r="J69" s="8">
        <f aca="true" t="shared" si="20" ref="J69:J76">IF($E69&gt;=I$3,IF($E69&lt;J$3,$D69,-50),-50)</f>
        <v>-50</v>
      </c>
      <c r="K69" s="8">
        <f aca="true" t="shared" si="21" ref="K69:K76">IF($E69&gt;=K$3,IF($E69&lt;L$3,$C69,-50),-50)</f>
        <v>130.02902381385738</v>
      </c>
      <c r="L69" s="8">
        <f aca="true" t="shared" si="22" ref="L69:L76">IF($E69&gt;=K$3,IF($E69&lt;L$3,$D69,-50),-50)</f>
        <v>356.63757782142153</v>
      </c>
      <c r="M69" s="8">
        <f aca="true" t="shared" si="23" ref="M69:M76">IF($E69&gt;=M$3,IF($E69&lt;N$3,$C69,-50),-50)</f>
        <v>-50</v>
      </c>
      <c r="N69" s="8">
        <f aca="true" t="shared" si="24" ref="N69:N76">IF($E69&gt;=M$3,IF($E69&lt;N$3,$D69,-50),-50)</f>
        <v>-50</v>
      </c>
      <c r="O69" s="8">
        <f aca="true" t="shared" si="25" ref="O69:O76">IF($E69&gt;=O$3,IF($E69&lt;P$3,$C69,-50),-50)</f>
        <v>-50</v>
      </c>
      <c r="P69" s="8">
        <f aca="true" t="shared" si="26" ref="P69:P76">IF($E69&gt;=O$3,IF($E69&lt;P$3,$D69,-50),-50)</f>
        <v>-50</v>
      </c>
    </row>
    <row r="70" spans="1:16" ht="12.75">
      <c r="A70" s="3">
        <v>-85.1650808</v>
      </c>
      <c r="B70" s="3">
        <v>40.2676835</v>
      </c>
      <c r="C70" s="2">
        <f aca="true" t="shared" si="27" ref="C70:D76">(A70-A$2)*C$2</f>
        <v>159.25705769025203</v>
      </c>
      <c r="D70" s="2">
        <f t="shared" si="27"/>
        <v>372.9387256318453</v>
      </c>
      <c r="E70" s="4">
        <v>6.5</v>
      </c>
      <c r="G70" s="8">
        <f aca="true" t="shared" si="28" ref="G70:G76">IF($E70&gt;=G$3,IF($E70&lt;H$3,$C70,-50),-50)</f>
        <v>-50</v>
      </c>
      <c r="H70" s="8">
        <f aca="true" t="shared" si="29" ref="H70:H76">IF($E70&gt;=G$3,IF($E70&lt;H$3,$D70,-50),-50)</f>
        <v>-50</v>
      </c>
      <c r="I70" s="8">
        <f t="shared" si="19"/>
        <v>-50</v>
      </c>
      <c r="J70" s="8">
        <f t="shared" si="20"/>
        <v>-50</v>
      </c>
      <c r="K70" s="8">
        <f t="shared" si="21"/>
        <v>-50</v>
      </c>
      <c r="L70" s="8">
        <f t="shared" si="22"/>
        <v>-50</v>
      </c>
      <c r="M70" s="8">
        <f t="shared" si="23"/>
        <v>159.25705769025203</v>
      </c>
      <c r="N70" s="8">
        <f t="shared" si="24"/>
        <v>372.9387256318453</v>
      </c>
      <c r="O70" s="8">
        <f t="shared" si="25"/>
        <v>-50</v>
      </c>
      <c r="P70" s="8">
        <f t="shared" si="26"/>
        <v>-50</v>
      </c>
    </row>
    <row r="71" spans="1:16" ht="12.75">
      <c r="A71" s="3">
        <v>-85.1645339</v>
      </c>
      <c r="B71" s="3">
        <v>40.2676939</v>
      </c>
      <c r="C71" s="2">
        <f t="shared" si="27"/>
        <v>205.77862848981945</v>
      </c>
      <c r="D71" s="2">
        <f t="shared" si="27"/>
        <v>374.09357534059956</v>
      </c>
      <c r="E71" s="4">
        <v>6.2</v>
      </c>
      <c r="G71" s="8">
        <f t="shared" si="28"/>
        <v>-50</v>
      </c>
      <c r="H71" s="8">
        <f t="shared" si="29"/>
        <v>-50</v>
      </c>
      <c r="I71" s="8">
        <f t="shared" si="19"/>
        <v>-50</v>
      </c>
      <c r="J71" s="8">
        <f t="shared" si="20"/>
        <v>-50</v>
      </c>
      <c r="K71" s="8">
        <f t="shared" si="21"/>
        <v>205.77862848981945</v>
      </c>
      <c r="L71" s="8">
        <f t="shared" si="22"/>
        <v>374.09357534059956</v>
      </c>
      <c r="M71" s="8">
        <f t="shared" si="23"/>
        <v>-50</v>
      </c>
      <c r="N71" s="8">
        <f t="shared" si="24"/>
        <v>-50</v>
      </c>
      <c r="O71" s="8">
        <f t="shared" si="25"/>
        <v>-50</v>
      </c>
      <c r="P71" s="8">
        <f t="shared" si="26"/>
        <v>-50</v>
      </c>
    </row>
    <row r="72" spans="1:16" ht="12.75">
      <c r="A72" s="3">
        <v>-85.1624017</v>
      </c>
      <c r="B72" s="3">
        <v>40.267825</v>
      </c>
      <c r="C72" s="2">
        <f t="shared" si="27"/>
        <v>387.152359076442</v>
      </c>
      <c r="D72" s="2">
        <f t="shared" si="27"/>
        <v>388.6513442648237</v>
      </c>
      <c r="E72" s="4">
        <v>6.9</v>
      </c>
      <c r="G72" s="8">
        <f t="shared" si="28"/>
        <v>-50</v>
      </c>
      <c r="H72" s="8">
        <f t="shared" si="29"/>
        <v>-50</v>
      </c>
      <c r="I72" s="8">
        <f t="shared" si="19"/>
        <v>-50</v>
      </c>
      <c r="J72" s="8">
        <f t="shared" si="20"/>
        <v>-50</v>
      </c>
      <c r="K72" s="8">
        <f t="shared" si="21"/>
        <v>-50</v>
      </c>
      <c r="L72" s="8">
        <f t="shared" si="22"/>
        <v>-50</v>
      </c>
      <c r="M72" s="8">
        <f t="shared" si="23"/>
        <v>387.152359076442</v>
      </c>
      <c r="N72" s="8">
        <f t="shared" si="24"/>
        <v>388.6513442648237</v>
      </c>
      <c r="O72" s="8">
        <f t="shared" si="25"/>
        <v>-50</v>
      </c>
      <c r="P72" s="8">
        <f t="shared" si="26"/>
        <v>-50</v>
      </c>
    </row>
    <row r="73" spans="1:16" ht="12.75">
      <c r="A73" s="3">
        <v>-85.1634706</v>
      </c>
      <c r="B73" s="3">
        <v>40.2678103</v>
      </c>
      <c r="C73" s="2">
        <f t="shared" si="27"/>
        <v>296.22731422908527</v>
      </c>
      <c r="D73" s="2">
        <f t="shared" si="27"/>
        <v>387.0190086187732</v>
      </c>
      <c r="E73" s="4">
        <v>5.7</v>
      </c>
      <c r="G73" s="8">
        <f t="shared" si="28"/>
        <v>-50</v>
      </c>
      <c r="H73" s="8">
        <f t="shared" si="29"/>
        <v>-50</v>
      </c>
      <c r="I73" s="8">
        <f t="shared" si="19"/>
        <v>296.22731422908527</v>
      </c>
      <c r="J73" s="8">
        <f t="shared" si="20"/>
        <v>387.0190086187732</v>
      </c>
      <c r="K73" s="8">
        <f t="shared" si="21"/>
        <v>-50</v>
      </c>
      <c r="L73" s="8">
        <f t="shared" si="22"/>
        <v>-50</v>
      </c>
      <c r="M73" s="8">
        <f t="shared" si="23"/>
        <v>-50</v>
      </c>
      <c r="N73" s="8">
        <f t="shared" si="24"/>
        <v>-50</v>
      </c>
      <c r="O73" s="8">
        <f t="shared" si="25"/>
        <v>-50</v>
      </c>
      <c r="P73" s="8">
        <f t="shared" si="26"/>
        <v>-50</v>
      </c>
    </row>
    <row r="74" spans="1:16" ht="12.75">
      <c r="A74" s="3">
        <v>-85.1640004</v>
      </c>
      <c r="B74" s="3">
        <v>40.2678187</v>
      </c>
      <c r="C74" s="2">
        <f t="shared" si="27"/>
        <v>251.1603399926521</v>
      </c>
      <c r="D74" s="2">
        <f t="shared" si="27"/>
        <v>387.9517718448623</v>
      </c>
      <c r="E74" s="4">
        <v>5.6</v>
      </c>
      <c r="G74" s="8">
        <f t="shared" si="28"/>
        <v>-50</v>
      </c>
      <c r="H74" s="8">
        <f t="shared" si="29"/>
        <v>-50</v>
      </c>
      <c r="I74" s="8">
        <f t="shared" si="19"/>
        <v>251.1603399926521</v>
      </c>
      <c r="J74" s="8">
        <f t="shared" si="20"/>
        <v>387.9517718448623</v>
      </c>
      <c r="K74" s="8">
        <f t="shared" si="21"/>
        <v>-50</v>
      </c>
      <c r="L74" s="8">
        <f t="shared" si="22"/>
        <v>-50</v>
      </c>
      <c r="M74" s="8">
        <f t="shared" si="23"/>
        <v>-50</v>
      </c>
      <c r="N74" s="8">
        <f t="shared" si="24"/>
        <v>-50</v>
      </c>
      <c r="O74" s="8">
        <f t="shared" si="25"/>
        <v>-50</v>
      </c>
      <c r="P74" s="8">
        <f t="shared" si="26"/>
        <v>-50</v>
      </c>
    </row>
    <row r="75" spans="1:16" ht="12.75">
      <c r="A75" s="3">
        <v>-85.1666925</v>
      </c>
      <c r="B75" s="3">
        <v>40.2678106</v>
      </c>
      <c r="C75" s="2">
        <f t="shared" si="27"/>
        <v>22.15920496194582</v>
      </c>
      <c r="D75" s="2">
        <f t="shared" si="27"/>
        <v>387.05232159073904</v>
      </c>
      <c r="E75" s="4">
        <v>6.6</v>
      </c>
      <c r="G75" s="8">
        <f t="shared" si="28"/>
        <v>-50</v>
      </c>
      <c r="H75" s="8">
        <f t="shared" si="29"/>
        <v>-50</v>
      </c>
      <c r="I75" s="8">
        <f t="shared" si="19"/>
        <v>-50</v>
      </c>
      <c r="J75" s="8">
        <f t="shared" si="20"/>
        <v>-50</v>
      </c>
      <c r="K75" s="8">
        <f t="shared" si="21"/>
        <v>-50</v>
      </c>
      <c r="L75" s="8">
        <f t="shared" si="22"/>
        <v>-50</v>
      </c>
      <c r="M75" s="8">
        <f t="shared" si="23"/>
        <v>22.15920496194582</v>
      </c>
      <c r="N75" s="8">
        <f t="shared" si="24"/>
        <v>387.05232159073904</v>
      </c>
      <c r="O75" s="8">
        <f t="shared" si="25"/>
        <v>-50</v>
      </c>
      <c r="P75" s="8">
        <f t="shared" si="26"/>
        <v>-50</v>
      </c>
    </row>
    <row r="76" spans="1:16" ht="12.75">
      <c r="A76" s="3">
        <v>-85.1661457</v>
      </c>
      <c r="B76" s="3">
        <v>40.2678146</v>
      </c>
      <c r="C76" s="2">
        <f t="shared" si="27"/>
        <v>68.67226934815643</v>
      </c>
      <c r="D76" s="2">
        <f t="shared" si="27"/>
        <v>387.49649455606936</v>
      </c>
      <c r="E76" s="4">
        <v>5.8</v>
      </c>
      <c r="G76" s="8">
        <f t="shared" si="28"/>
        <v>-50</v>
      </c>
      <c r="H76" s="8">
        <f t="shared" si="29"/>
        <v>-50</v>
      </c>
      <c r="I76" s="8">
        <f t="shared" si="19"/>
        <v>68.67226934815643</v>
      </c>
      <c r="J76" s="8">
        <f t="shared" si="20"/>
        <v>387.49649455606936</v>
      </c>
      <c r="K76" s="8">
        <f t="shared" si="21"/>
        <v>-50</v>
      </c>
      <c r="L76" s="8">
        <f t="shared" si="22"/>
        <v>-50</v>
      </c>
      <c r="M76" s="8">
        <f t="shared" si="23"/>
        <v>-50</v>
      </c>
      <c r="N76" s="8">
        <f t="shared" si="24"/>
        <v>-50</v>
      </c>
      <c r="O76" s="8">
        <f t="shared" si="25"/>
        <v>-50</v>
      </c>
      <c r="P76" s="8">
        <f t="shared" si="26"/>
        <v>-50</v>
      </c>
    </row>
    <row r="77" spans="1:5" ht="12.75">
      <c r="A77" s="3"/>
      <c r="B77" s="3"/>
      <c r="C77" s="3"/>
      <c r="D77" s="3"/>
      <c r="E77" s="4"/>
    </row>
    <row r="78" spans="1:5" ht="12.75">
      <c r="A78" s="3"/>
      <c r="B78" s="3"/>
      <c r="C78" s="3"/>
      <c r="D78" s="3"/>
      <c r="E78" s="4"/>
    </row>
    <row r="79" spans="1:5" ht="12.75">
      <c r="A79" s="3"/>
      <c r="B79" s="3"/>
      <c r="C79" s="3"/>
      <c r="D79" s="3"/>
      <c r="E79" s="4"/>
    </row>
    <row r="80" spans="1:5" ht="12.75">
      <c r="A80" s="3"/>
      <c r="B80" s="3"/>
      <c r="C80" s="3"/>
      <c r="D80" s="3"/>
      <c r="E80" s="4"/>
    </row>
    <row r="81" spans="1:5" ht="12.75">
      <c r="A81" s="3"/>
      <c r="B81" s="3"/>
      <c r="C81" s="3"/>
      <c r="D81" s="3"/>
      <c r="E81" s="4"/>
    </row>
    <row r="82" spans="1:5" ht="12.75">
      <c r="A82" s="3"/>
      <c r="B82" s="3"/>
      <c r="C82" s="3"/>
      <c r="D82" s="3"/>
      <c r="E82" s="4"/>
    </row>
    <row r="83" spans="1:5" ht="12.75">
      <c r="A83" s="3"/>
      <c r="B83" s="3"/>
      <c r="C83" s="3"/>
      <c r="D83" s="3"/>
      <c r="E83" s="4"/>
    </row>
    <row r="84" spans="1:5" ht="12.75">
      <c r="A84" s="3"/>
      <c r="B84" s="3"/>
      <c r="C84" s="3"/>
      <c r="D84" s="3"/>
      <c r="E84" s="4"/>
    </row>
    <row r="85" spans="1:5" ht="12.75">
      <c r="A85" s="3"/>
      <c r="B85" s="3"/>
      <c r="C85" s="3"/>
      <c r="D85" s="3"/>
      <c r="E85" s="4"/>
    </row>
    <row r="86" spans="1:5" ht="12.75">
      <c r="A86" s="3"/>
      <c r="B86" s="3"/>
      <c r="C86" s="3"/>
      <c r="D86" s="3"/>
      <c r="E86" s="4"/>
    </row>
    <row r="87" spans="1:5" ht="12.75">
      <c r="A87" s="3"/>
      <c r="B87" s="3"/>
      <c r="C87" s="3"/>
      <c r="D87" s="3"/>
      <c r="E87" s="4"/>
    </row>
    <row r="88" spans="1:5" ht="12.75">
      <c r="A88" s="3"/>
      <c r="B88" s="3"/>
      <c r="C88" s="3"/>
      <c r="D88" s="3"/>
      <c r="E88" s="4"/>
    </row>
    <row r="89" spans="1:5" ht="12.75">
      <c r="A89" s="3"/>
      <c r="B89" s="3"/>
      <c r="C89" s="3"/>
      <c r="D89" s="3"/>
      <c r="E89" s="4"/>
    </row>
    <row r="90" spans="1:5" ht="12.75">
      <c r="A90" s="3"/>
      <c r="B90" s="3"/>
      <c r="C90" s="3"/>
      <c r="D90" s="3"/>
      <c r="E90" s="4"/>
    </row>
    <row r="91" spans="1:5" ht="12.75">
      <c r="A91" s="3"/>
      <c r="B91" s="3"/>
      <c r="C91" s="3"/>
      <c r="D91" s="3"/>
      <c r="E91" s="4"/>
    </row>
    <row r="92" spans="1:5" ht="12.75">
      <c r="A92" s="3"/>
      <c r="B92" s="3"/>
      <c r="C92" s="3"/>
      <c r="D92" s="3"/>
      <c r="E92" s="4"/>
    </row>
    <row r="93" spans="1:5" ht="12.75">
      <c r="A93" s="3"/>
      <c r="B93" s="3"/>
      <c r="C93" s="3"/>
      <c r="D93" s="3"/>
      <c r="E93" s="4"/>
    </row>
    <row r="94" spans="1:5" ht="12.75">
      <c r="A94" s="3"/>
      <c r="B94" s="3"/>
      <c r="C94" s="3"/>
      <c r="D94" s="3"/>
      <c r="E94" s="4"/>
    </row>
    <row r="95" spans="1:5" ht="12.75">
      <c r="A95" s="3"/>
      <c r="B95" s="3"/>
      <c r="C95" s="3"/>
      <c r="D95" s="3"/>
      <c r="E95" s="4"/>
    </row>
    <row r="96" spans="1:5" ht="12.75">
      <c r="A96" s="3"/>
      <c r="B96" s="3"/>
      <c r="C96" s="3"/>
      <c r="D96" s="3"/>
      <c r="E96" s="4"/>
    </row>
    <row r="97" spans="1:5" ht="12.75">
      <c r="A97" s="3"/>
      <c r="B97" s="3"/>
      <c r="C97" s="3"/>
      <c r="D97" s="3"/>
      <c r="E97" s="4"/>
    </row>
    <row r="98" spans="1:5" ht="12.75">
      <c r="A98" s="3"/>
      <c r="B98" s="3"/>
      <c r="C98" s="3"/>
      <c r="D98" s="3"/>
      <c r="E98" s="4"/>
    </row>
    <row r="99" spans="1:5" ht="12.75">
      <c r="A99" s="3"/>
      <c r="B99" s="3"/>
      <c r="C99" s="3"/>
      <c r="D99" s="3"/>
      <c r="E99" s="4"/>
    </row>
    <row r="100" spans="1:5" ht="12.75">
      <c r="A100" s="3"/>
      <c r="B100" s="3"/>
      <c r="C100" s="3"/>
      <c r="D100" s="3"/>
      <c r="E100" s="4"/>
    </row>
    <row r="101" spans="1:5" ht="12.75">
      <c r="A101" s="3"/>
      <c r="B101" s="3"/>
      <c r="C101" s="3"/>
      <c r="D101" s="3"/>
      <c r="E101" s="4"/>
    </row>
    <row r="102" spans="1:5" ht="12.75">
      <c r="A102" s="3"/>
      <c r="B102" s="3"/>
      <c r="C102" s="3"/>
      <c r="D102" s="3"/>
      <c r="E102" s="4"/>
    </row>
    <row r="103" spans="1:5" ht="12.75">
      <c r="A103" s="3"/>
      <c r="B103" s="3"/>
      <c r="C103" s="3"/>
      <c r="D103" s="3"/>
      <c r="E103" s="4"/>
    </row>
    <row r="104" spans="1:5" ht="12.75">
      <c r="A104" s="3"/>
      <c r="B104" s="3"/>
      <c r="C104" s="3"/>
      <c r="D104" s="3"/>
      <c r="E104" s="4"/>
    </row>
    <row r="105" spans="1:5" ht="12.75">
      <c r="A105" s="3"/>
      <c r="B105" s="3"/>
      <c r="C105" s="3"/>
      <c r="D105" s="3"/>
      <c r="E105" s="4"/>
    </row>
    <row r="106" spans="1:5" ht="12.75">
      <c r="A106" s="3"/>
      <c r="B106" s="3"/>
      <c r="C106" s="3"/>
      <c r="D106" s="3"/>
      <c r="E106" s="4"/>
    </row>
    <row r="107" spans="1:5" ht="12.75">
      <c r="A107" s="3"/>
      <c r="B107" s="3"/>
      <c r="C107" s="3"/>
      <c r="D107" s="3"/>
      <c r="E107" s="4"/>
    </row>
    <row r="108" spans="1:5" ht="12.75">
      <c r="A108" s="3"/>
      <c r="B108" s="3"/>
      <c r="C108" s="3"/>
      <c r="D108" s="3"/>
      <c r="E108" s="4"/>
    </row>
    <row r="109" spans="1:5" ht="12.75">
      <c r="A109" s="3"/>
      <c r="B109" s="3"/>
      <c r="C109" s="3"/>
      <c r="D109" s="3"/>
      <c r="E109" s="4"/>
    </row>
    <row r="110" spans="1:5" ht="12.75">
      <c r="A110" s="3"/>
      <c r="B110" s="3"/>
      <c r="C110" s="3"/>
      <c r="D110" s="3"/>
      <c r="E110" s="4"/>
    </row>
    <row r="111" spans="1:5" ht="12.75">
      <c r="A111" s="3"/>
      <c r="B111" s="3"/>
      <c r="C111" s="3"/>
      <c r="D111" s="3"/>
      <c r="E111" s="4"/>
    </row>
    <row r="112" spans="1:5" ht="12.75">
      <c r="A112" s="3"/>
      <c r="B112" s="3"/>
      <c r="C112" s="3"/>
      <c r="D112" s="3"/>
      <c r="E112" s="4"/>
    </row>
    <row r="113" spans="1:5" ht="12.75">
      <c r="A113" s="3"/>
      <c r="B113" s="3"/>
      <c r="C113" s="3"/>
      <c r="D113" s="3"/>
      <c r="E113" s="4"/>
    </row>
    <row r="114" spans="1:5" ht="12.75">
      <c r="A114" s="3"/>
      <c r="B114" s="3"/>
      <c r="C114" s="3"/>
      <c r="D114" s="3"/>
      <c r="E114" s="4"/>
    </row>
    <row r="115" spans="1:5" ht="12.75">
      <c r="A115" s="3"/>
      <c r="B115" s="3"/>
      <c r="C115" s="3"/>
      <c r="D115" s="3"/>
      <c r="E115" s="4"/>
    </row>
    <row r="116" spans="1:5" ht="12.75">
      <c r="A116" s="3"/>
      <c r="B116" s="3"/>
      <c r="C116" s="3"/>
      <c r="D116" s="3"/>
      <c r="E116" s="4"/>
    </row>
    <row r="117" spans="1:5" ht="12.75">
      <c r="A117" s="3"/>
      <c r="B117" s="3"/>
      <c r="C117" s="3"/>
      <c r="D117" s="3"/>
      <c r="E117" s="4"/>
    </row>
    <row r="118" spans="1:5" ht="12.75">
      <c r="A118" s="3"/>
      <c r="B118" s="3"/>
      <c r="C118" s="3"/>
      <c r="D118" s="3"/>
      <c r="E118" s="4"/>
    </row>
    <row r="119" spans="1:5" ht="12.75">
      <c r="A119" s="3"/>
      <c r="B119" s="3"/>
      <c r="C119" s="3"/>
      <c r="D119" s="3"/>
      <c r="E119" s="4"/>
    </row>
    <row r="120" spans="1:5" ht="12.75">
      <c r="A120" s="3"/>
      <c r="B120" s="3"/>
      <c r="C120" s="3"/>
      <c r="D120" s="3"/>
      <c r="E120" s="4"/>
    </row>
    <row r="121" spans="1:5" ht="12.75">
      <c r="A121" s="3"/>
      <c r="B121" s="3"/>
      <c r="C121" s="3"/>
      <c r="D121" s="3"/>
      <c r="E121" s="4"/>
    </row>
    <row r="122" spans="1:5" ht="12.75">
      <c r="A122" s="3"/>
      <c r="B122" s="3"/>
      <c r="C122" s="3"/>
      <c r="D122" s="3"/>
      <c r="E122" s="4"/>
    </row>
    <row r="123" spans="1:5" ht="12.75">
      <c r="A123" s="3"/>
      <c r="B123" s="3"/>
      <c r="C123" s="3"/>
      <c r="D123" s="3"/>
      <c r="E123" s="4"/>
    </row>
    <row r="124" spans="1:5" ht="12.75">
      <c r="A124" s="3"/>
      <c r="B124" s="3"/>
      <c r="C124" s="3"/>
      <c r="D124" s="3"/>
      <c r="E124" s="4"/>
    </row>
    <row r="125" spans="1:5" ht="12.75">
      <c r="A125" s="3"/>
      <c r="B125" s="3"/>
      <c r="C125" s="3"/>
      <c r="D125" s="3"/>
      <c r="E125" s="4"/>
    </row>
    <row r="126" spans="1:5" ht="12.75">
      <c r="A126" s="3"/>
      <c r="B126" s="3"/>
      <c r="C126" s="3"/>
      <c r="D126" s="3"/>
      <c r="E126" s="4"/>
    </row>
    <row r="127" spans="1:5" ht="12.75">
      <c r="A127" s="3"/>
      <c r="B127" s="3"/>
      <c r="C127" s="3"/>
      <c r="D127" s="3"/>
      <c r="E127" s="4"/>
    </row>
    <row r="128" spans="1:5" ht="12.75">
      <c r="A128" s="3"/>
      <c r="B128" s="3"/>
      <c r="C128" s="3"/>
      <c r="D128" s="3"/>
      <c r="E128" s="4"/>
    </row>
    <row r="129" spans="1:5" ht="12.75">
      <c r="A129" s="3"/>
      <c r="B129" s="3"/>
      <c r="C129" s="3"/>
      <c r="D129" s="3"/>
      <c r="E129" s="4"/>
    </row>
    <row r="130" spans="1:5" ht="12.75">
      <c r="A130" s="3"/>
      <c r="B130" s="3"/>
      <c r="C130" s="3"/>
      <c r="D130" s="3"/>
      <c r="E130" s="4"/>
    </row>
    <row r="131" spans="1:5" ht="12.75">
      <c r="A131" s="3"/>
      <c r="B131" s="3"/>
      <c r="C131" s="3"/>
      <c r="D131" s="3"/>
      <c r="E131" s="4"/>
    </row>
    <row r="132" spans="1:5" ht="12.75">
      <c r="A132" s="3"/>
      <c r="B132" s="3"/>
      <c r="C132" s="3"/>
      <c r="D132" s="3"/>
      <c r="E132" s="4"/>
    </row>
    <row r="133" spans="1:5" ht="12.75">
      <c r="A133" s="3"/>
      <c r="B133" s="3"/>
      <c r="C133" s="3"/>
      <c r="D133" s="3"/>
      <c r="E133" s="4"/>
    </row>
    <row r="134" spans="1:5" ht="12.75">
      <c r="A134" s="3"/>
      <c r="B134" s="3"/>
      <c r="C134" s="3"/>
      <c r="D134" s="3"/>
      <c r="E134" s="4"/>
    </row>
    <row r="135" spans="1:5" ht="12.75">
      <c r="A135" s="3"/>
      <c r="B135" s="3"/>
      <c r="C135" s="3"/>
      <c r="D135" s="3"/>
      <c r="E135" s="4"/>
    </row>
    <row r="136" spans="1:5" ht="12.75">
      <c r="A136" s="3"/>
      <c r="B136" s="3"/>
      <c r="C136" s="3"/>
      <c r="D136" s="3"/>
      <c r="E136" s="4"/>
    </row>
    <row r="137" spans="1:5" ht="12.75">
      <c r="A137" s="3"/>
      <c r="B137" s="3"/>
      <c r="C137" s="3"/>
      <c r="D137" s="3"/>
      <c r="E137" s="4"/>
    </row>
    <row r="138" spans="1:5" ht="12.75">
      <c r="A138" s="3"/>
      <c r="B138" s="3"/>
      <c r="C138" s="3"/>
      <c r="D138" s="3"/>
      <c r="E138" s="4"/>
    </row>
    <row r="139" spans="1:5" ht="12.75">
      <c r="A139" s="3"/>
      <c r="B139" s="3"/>
      <c r="C139" s="3"/>
      <c r="D139" s="3"/>
      <c r="E139" s="4"/>
    </row>
    <row r="140" spans="1:5" ht="12.75">
      <c r="A140" s="3"/>
      <c r="B140" s="3"/>
      <c r="C140" s="3"/>
      <c r="D140" s="3"/>
      <c r="E140" s="4"/>
    </row>
    <row r="141" spans="1:5" ht="12.75">
      <c r="A141" s="3"/>
      <c r="B141" s="3"/>
      <c r="C141" s="3"/>
      <c r="D141" s="3"/>
      <c r="E141" s="4"/>
    </row>
    <row r="142" spans="1:5" ht="12.75">
      <c r="A142" s="3"/>
      <c r="B142" s="3"/>
      <c r="C142" s="3"/>
      <c r="D142" s="3"/>
      <c r="E142" s="4"/>
    </row>
    <row r="143" spans="1:5" ht="12.75">
      <c r="A143" s="3"/>
      <c r="B143" s="3"/>
      <c r="C143" s="3"/>
      <c r="D143" s="3"/>
      <c r="E143" s="4"/>
    </row>
    <row r="144" spans="1:5" ht="12.75">
      <c r="A144" s="3"/>
      <c r="B144" s="3"/>
      <c r="C144" s="3"/>
      <c r="D144" s="3"/>
      <c r="E144" s="4"/>
    </row>
    <row r="145" spans="1:5" ht="12.75">
      <c r="A145" s="3"/>
      <c r="B145" s="3"/>
      <c r="C145" s="3"/>
      <c r="D145" s="3"/>
      <c r="E145" s="4"/>
    </row>
    <row r="146" spans="1:5" ht="12.75">
      <c r="A146" s="3"/>
      <c r="B146" s="3"/>
      <c r="C146" s="3"/>
      <c r="D146" s="3"/>
      <c r="E146" s="4"/>
    </row>
    <row r="147" spans="1:5" ht="12.75">
      <c r="A147" s="3"/>
      <c r="B147" s="3"/>
      <c r="C147" s="3"/>
      <c r="D147" s="3"/>
      <c r="E147" s="4"/>
    </row>
    <row r="148" spans="1:5" ht="12.75">
      <c r="A148" s="3"/>
      <c r="B148" s="3"/>
      <c r="C148" s="3"/>
      <c r="D148" s="3"/>
      <c r="E148" s="4"/>
    </row>
    <row r="149" spans="1:5" ht="12.75">
      <c r="A149" s="3"/>
      <c r="B149" s="3"/>
      <c r="C149" s="3"/>
      <c r="D149" s="3"/>
      <c r="E149" s="4"/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workbookViewId="0" topLeftCell="O1">
      <selection activeCell="Q1" sqref="Q1"/>
    </sheetView>
  </sheetViews>
  <sheetFormatPr defaultColWidth="9.140625" defaultRowHeight="12.75"/>
  <cols>
    <col min="1" max="1" width="10.28125" style="0" customWidth="1"/>
    <col min="2" max="2" width="10.7109375" style="0" customWidth="1"/>
    <col min="5" max="5" width="9.7109375" style="0" customWidth="1"/>
    <col min="6" max="6" width="9.57421875" style="0" bestFit="1" customWidth="1"/>
  </cols>
  <sheetData>
    <row r="1" spans="1:23" ht="15.75">
      <c r="A1" s="1" t="s">
        <v>0</v>
      </c>
      <c r="B1" s="1" t="s">
        <v>0</v>
      </c>
      <c r="C1" s="1" t="s">
        <v>1</v>
      </c>
      <c r="D1" s="1" t="s">
        <v>2</v>
      </c>
      <c r="E1" s="14"/>
      <c r="H1" s="15"/>
      <c r="I1" s="15"/>
      <c r="R1" s="9" t="s">
        <v>12</v>
      </c>
      <c r="S1" s="9"/>
      <c r="T1" s="9"/>
      <c r="U1" s="10">
        <f>AVERAGE(E5:E76)</f>
        <v>6.514754098360655</v>
      </c>
      <c r="V1" s="9" t="s">
        <v>14</v>
      </c>
      <c r="W1" s="10">
        <f>MIN(E5:E76)</f>
        <v>5</v>
      </c>
    </row>
    <row r="2" spans="1:23" ht="15.75">
      <c r="A2" s="12">
        <v>-85.16699</v>
      </c>
      <c r="B2" s="12">
        <v>40.267872</v>
      </c>
      <c r="C2" s="13">
        <v>85060.0184374352</v>
      </c>
      <c r="D2" s="13">
        <v>111043.30434578382</v>
      </c>
      <c r="E2" s="16" t="s">
        <v>20</v>
      </c>
      <c r="R2" s="9" t="s">
        <v>13</v>
      </c>
      <c r="S2" s="9"/>
      <c r="T2" s="9"/>
      <c r="U2" s="11">
        <f>STDEV(E5:E76)</f>
        <v>0.5440085984534345</v>
      </c>
      <c r="V2" s="9" t="s">
        <v>15</v>
      </c>
      <c r="W2" s="10">
        <f>MAX(E5:E76)</f>
        <v>7.9</v>
      </c>
    </row>
    <row r="3" spans="1:16" ht="12.7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/>
      <c r="G3" s="5">
        <v>0</v>
      </c>
      <c r="H3" s="6">
        <v>5.5</v>
      </c>
      <c r="I3" s="7">
        <f>H3</f>
        <v>5.5</v>
      </c>
      <c r="J3" s="6">
        <v>6</v>
      </c>
      <c r="K3" s="7">
        <f>J3</f>
        <v>6</v>
      </c>
      <c r="L3" s="6">
        <v>6.5</v>
      </c>
      <c r="M3" s="7">
        <f>L3</f>
        <v>6.5</v>
      </c>
      <c r="N3" s="6">
        <v>7</v>
      </c>
      <c r="O3" s="7">
        <f>N3</f>
        <v>7</v>
      </c>
      <c r="P3" s="5">
        <v>14</v>
      </c>
    </row>
    <row r="4" spans="1:16" ht="12.75">
      <c r="A4" s="1" t="s">
        <v>8</v>
      </c>
      <c r="B4" s="1" t="s">
        <v>8</v>
      </c>
      <c r="C4" s="1" t="s">
        <v>9</v>
      </c>
      <c r="D4" s="1" t="s">
        <v>9</v>
      </c>
      <c r="E4" s="1" t="s">
        <v>10</v>
      </c>
      <c r="F4" s="1"/>
      <c r="G4" s="5" t="s">
        <v>11</v>
      </c>
      <c r="H4" s="5"/>
      <c r="I4" s="5" t="s">
        <v>16</v>
      </c>
      <c r="J4" s="5"/>
      <c r="K4" s="5" t="s">
        <v>17</v>
      </c>
      <c r="L4" s="5"/>
      <c r="M4" s="5" t="s">
        <v>18</v>
      </c>
      <c r="N4" s="5"/>
      <c r="O4" s="5" t="s">
        <v>19</v>
      </c>
      <c r="P4" s="5"/>
    </row>
    <row r="5" spans="1:16" ht="12.75">
      <c r="A5" s="12">
        <v>-85.1668874</v>
      </c>
      <c r="B5" s="12">
        <v>40.2714316</v>
      </c>
      <c r="C5" s="2">
        <f aca="true" t="shared" si="0" ref="C5:C36">(A5-A$2)*C$2</f>
        <v>8.727157892130121</v>
      </c>
      <c r="D5" s="2">
        <f aca="true" t="shared" si="1" ref="D5:D65">(B5-B$2)*D$2</f>
        <v>395.26974614954753</v>
      </c>
      <c r="E5" s="7">
        <v>6.4</v>
      </c>
      <c r="F5" s="1"/>
      <c r="G5" s="8">
        <f>IF($E5&gt;=G$3,IF($E5&lt;H$3,$C5,-50),-50)</f>
        <v>-50</v>
      </c>
      <c r="H5" s="8">
        <f>IF($E5&gt;=G$3,IF($E5&lt;H$3,$D5,-50),-50)</f>
        <v>-50</v>
      </c>
      <c r="I5" s="8">
        <f aca="true" t="shared" si="2" ref="I5:I65">IF($E5&gt;=I$3,IF($E5&lt;J$3,$C5,-50),-50)</f>
        <v>-50</v>
      </c>
      <c r="J5" s="8">
        <f aca="true" t="shared" si="3" ref="J5:J65">IF($E5&gt;=I$3,IF($E5&lt;J$3,$D5,-50),-50)</f>
        <v>-50</v>
      </c>
      <c r="K5" s="8">
        <f aca="true" t="shared" si="4" ref="K5:K65">IF($E5&gt;=K$3,IF($E5&lt;L$3,$C5,-50),-50)</f>
        <v>8.727157892130121</v>
      </c>
      <c r="L5" s="8">
        <f aca="true" t="shared" si="5" ref="L5:L65">IF($E5&gt;=K$3,IF($E5&lt;L$3,$D5,-50),-50)</f>
        <v>395.26974614954753</v>
      </c>
      <c r="M5" s="8">
        <f aca="true" t="shared" si="6" ref="M5:M65">IF($E5&gt;=M$3,IF($E5&lt;N$3,$C5,-50),-50)</f>
        <v>-50</v>
      </c>
      <c r="N5" s="8">
        <f aca="true" t="shared" si="7" ref="N5:N65">IF($E5&gt;=M$3,IF($E5&lt;N$3,$D5,-50),-50)</f>
        <v>-50</v>
      </c>
      <c r="O5" s="8">
        <f aca="true" t="shared" si="8" ref="O5:O65">IF($E5&gt;=O$3,IF($E5&lt;P$3,$C5,-50),-50)</f>
        <v>-50</v>
      </c>
      <c r="P5" s="8">
        <f aca="true" t="shared" si="9" ref="P5:P65">IF($E5&gt;=O$3,IF($E5&lt;P$3,$D5,-50),-50)</f>
        <v>-50</v>
      </c>
    </row>
    <row r="6" spans="1:16" ht="12.75">
      <c r="A6" s="12">
        <v>-85.1659989</v>
      </c>
      <c r="B6" s="12">
        <v>40.2714112</v>
      </c>
      <c r="C6" s="2">
        <f t="shared" si="0"/>
        <v>84.30298427275844</v>
      </c>
      <c r="D6" s="2">
        <f t="shared" si="1"/>
        <v>393.00446274124755</v>
      </c>
      <c r="E6" s="7">
        <v>6.1</v>
      </c>
      <c r="F6" s="1"/>
      <c r="G6" s="8">
        <f aca="true" t="shared" si="10" ref="G6:G65">IF($E6&gt;=G$3,IF($E6&lt;H$3,$C6,-50),-50)</f>
        <v>-50</v>
      </c>
      <c r="H6" s="8">
        <f aca="true" t="shared" si="11" ref="H6:H65">IF($E6&gt;=G$3,IF($E6&lt;H$3,$D6,-50),-50)</f>
        <v>-50</v>
      </c>
      <c r="I6" s="8">
        <f t="shared" si="2"/>
        <v>-50</v>
      </c>
      <c r="J6" s="8">
        <f t="shared" si="3"/>
        <v>-50</v>
      </c>
      <c r="K6" s="8">
        <f t="shared" si="4"/>
        <v>84.30298427275844</v>
      </c>
      <c r="L6" s="8">
        <f t="shared" si="5"/>
        <v>393.00446274124755</v>
      </c>
      <c r="M6" s="8">
        <f t="shared" si="6"/>
        <v>-50</v>
      </c>
      <c r="N6" s="8">
        <f t="shared" si="7"/>
        <v>-50</v>
      </c>
      <c r="O6" s="8">
        <f t="shared" si="8"/>
        <v>-50</v>
      </c>
      <c r="P6" s="8">
        <f t="shared" si="9"/>
        <v>-50</v>
      </c>
    </row>
    <row r="7" spans="1:16" ht="12.75">
      <c r="A7" s="12">
        <v>-85.1650853</v>
      </c>
      <c r="B7" s="12">
        <v>40.2713967</v>
      </c>
      <c r="C7" s="2">
        <f t="shared" si="0"/>
        <v>162.01381711754516</v>
      </c>
      <c r="D7" s="2">
        <f t="shared" si="1"/>
        <v>391.3943348275648</v>
      </c>
      <c r="E7" s="7">
        <v>6</v>
      </c>
      <c r="F7" s="1"/>
      <c r="G7" s="8">
        <f t="shared" si="10"/>
        <v>-50</v>
      </c>
      <c r="H7" s="8">
        <f t="shared" si="11"/>
        <v>-50</v>
      </c>
      <c r="I7" s="8">
        <f t="shared" si="2"/>
        <v>-50</v>
      </c>
      <c r="J7" s="8">
        <f t="shared" si="3"/>
        <v>-50</v>
      </c>
      <c r="K7" s="8">
        <f t="shared" si="4"/>
        <v>162.01381711754516</v>
      </c>
      <c r="L7" s="8">
        <f t="shared" si="5"/>
        <v>391.3943348275648</v>
      </c>
      <c r="M7" s="8">
        <f t="shared" si="6"/>
        <v>-50</v>
      </c>
      <c r="N7" s="8">
        <f t="shared" si="7"/>
        <v>-50</v>
      </c>
      <c r="O7" s="8">
        <f t="shared" si="8"/>
        <v>-50</v>
      </c>
      <c r="P7" s="8">
        <f t="shared" si="9"/>
        <v>-50</v>
      </c>
    </row>
    <row r="8" spans="1:16" ht="12.75">
      <c r="A8" s="12">
        <v>-85.1643794</v>
      </c>
      <c r="B8" s="12">
        <v>40.2713855</v>
      </c>
      <c r="C8" s="2">
        <f t="shared" si="0"/>
        <v>222.0576841325149</v>
      </c>
      <c r="D8" s="2">
        <f t="shared" si="1"/>
        <v>390.15064981934944</v>
      </c>
      <c r="E8" s="7">
        <v>6.7</v>
      </c>
      <c r="F8" s="1"/>
      <c r="G8" s="8">
        <f t="shared" si="10"/>
        <v>-50</v>
      </c>
      <c r="H8" s="8">
        <f t="shared" si="11"/>
        <v>-50</v>
      </c>
      <c r="I8" s="8">
        <f t="shared" si="2"/>
        <v>-50</v>
      </c>
      <c r="J8" s="8">
        <f t="shared" si="3"/>
        <v>-50</v>
      </c>
      <c r="K8" s="8">
        <f t="shared" si="4"/>
        <v>-50</v>
      </c>
      <c r="L8" s="8">
        <f t="shared" si="5"/>
        <v>-50</v>
      </c>
      <c r="M8" s="8">
        <f t="shared" si="6"/>
        <v>222.0576841325149</v>
      </c>
      <c r="N8" s="8">
        <f t="shared" si="7"/>
        <v>390.15064981934944</v>
      </c>
      <c r="O8" s="8">
        <f t="shared" si="8"/>
        <v>-50</v>
      </c>
      <c r="P8" s="8">
        <f t="shared" si="9"/>
        <v>-50</v>
      </c>
    </row>
    <row r="9" spans="1:16" ht="12.75">
      <c r="A9" s="12">
        <v>-85.1656284</v>
      </c>
      <c r="B9" s="12">
        <v>40.2712844</v>
      </c>
      <c r="C9" s="2">
        <f t="shared" si="0"/>
        <v>115.8177211040403</v>
      </c>
      <c r="D9" s="2">
        <f t="shared" si="1"/>
        <v>378.92417174977265</v>
      </c>
      <c r="E9" s="7">
        <v>6.6</v>
      </c>
      <c r="F9" s="1"/>
      <c r="G9" s="8">
        <f t="shared" si="10"/>
        <v>-50</v>
      </c>
      <c r="H9" s="8">
        <f t="shared" si="11"/>
        <v>-50</v>
      </c>
      <c r="I9" s="8">
        <f t="shared" si="2"/>
        <v>-50</v>
      </c>
      <c r="J9" s="8">
        <f t="shared" si="3"/>
        <v>-50</v>
      </c>
      <c r="K9" s="8">
        <f t="shared" si="4"/>
        <v>-50</v>
      </c>
      <c r="L9" s="8">
        <f t="shared" si="5"/>
        <v>-50</v>
      </c>
      <c r="M9" s="8">
        <f t="shared" si="6"/>
        <v>115.8177211040403</v>
      </c>
      <c r="N9" s="8">
        <f t="shared" si="7"/>
        <v>378.92417174977265</v>
      </c>
      <c r="O9" s="8">
        <f t="shared" si="8"/>
        <v>-50</v>
      </c>
      <c r="P9" s="8">
        <f t="shared" si="9"/>
        <v>-50</v>
      </c>
    </row>
    <row r="10" spans="1:16" ht="12.75">
      <c r="A10" s="12">
        <v>-85.166712</v>
      </c>
      <c r="B10" s="12">
        <v>40.2711552</v>
      </c>
      <c r="C10" s="2">
        <f t="shared" si="0"/>
        <v>23.646685125134848</v>
      </c>
      <c r="D10" s="2">
        <f t="shared" si="1"/>
        <v>364.5773768286985</v>
      </c>
      <c r="E10" s="7">
        <v>6.7</v>
      </c>
      <c r="F10" s="1"/>
      <c r="G10" s="8">
        <f t="shared" si="10"/>
        <v>-50</v>
      </c>
      <c r="H10" s="8">
        <f t="shared" si="11"/>
        <v>-50</v>
      </c>
      <c r="I10" s="8">
        <f t="shared" si="2"/>
        <v>-50</v>
      </c>
      <c r="J10" s="8">
        <f t="shared" si="3"/>
        <v>-50</v>
      </c>
      <c r="K10" s="8">
        <f t="shared" si="4"/>
        <v>-50</v>
      </c>
      <c r="L10" s="8">
        <f t="shared" si="5"/>
        <v>-50</v>
      </c>
      <c r="M10" s="8">
        <f t="shared" si="6"/>
        <v>23.646685125134848</v>
      </c>
      <c r="N10" s="8">
        <f t="shared" si="7"/>
        <v>364.5773768286985</v>
      </c>
      <c r="O10" s="8">
        <f t="shared" si="8"/>
        <v>-50</v>
      </c>
      <c r="P10" s="8">
        <f t="shared" si="9"/>
        <v>-50</v>
      </c>
    </row>
    <row r="11" spans="1:16" ht="12.75">
      <c r="A11" s="12">
        <v>-85.1661722</v>
      </c>
      <c r="B11" s="12">
        <v>40.2711466</v>
      </c>
      <c r="C11" s="2">
        <f t="shared" si="0"/>
        <v>69.56208307753784</v>
      </c>
      <c r="D11" s="2">
        <f t="shared" si="1"/>
        <v>363.622404411211</v>
      </c>
      <c r="E11" s="7">
        <v>6</v>
      </c>
      <c r="F11" s="1"/>
      <c r="G11" s="8">
        <f t="shared" si="10"/>
        <v>-50</v>
      </c>
      <c r="H11" s="8">
        <f t="shared" si="11"/>
        <v>-50</v>
      </c>
      <c r="I11" s="8">
        <f t="shared" si="2"/>
        <v>-50</v>
      </c>
      <c r="J11" s="8">
        <f t="shared" si="3"/>
        <v>-50</v>
      </c>
      <c r="K11" s="8">
        <f t="shared" si="4"/>
        <v>69.56208307753784</v>
      </c>
      <c r="L11" s="8">
        <f t="shared" si="5"/>
        <v>363.622404411211</v>
      </c>
      <c r="M11" s="8">
        <f t="shared" si="6"/>
        <v>-50</v>
      </c>
      <c r="N11" s="8">
        <f t="shared" si="7"/>
        <v>-50</v>
      </c>
      <c r="O11" s="8">
        <f t="shared" si="8"/>
        <v>-50</v>
      </c>
      <c r="P11" s="8">
        <f t="shared" si="9"/>
        <v>-50</v>
      </c>
    </row>
    <row r="12" spans="1:16" ht="12.75">
      <c r="A12" s="12">
        <v>-85.1650961</v>
      </c>
      <c r="B12" s="12">
        <v>40.2709959</v>
      </c>
      <c r="C12" s="2">
        <f t="shared" si="0"/>
        <v>161.0951689185644</v>
      </c>
      <c r="D12" s="2">
        <f t="shared" si="1"/>
        <v>346.88817844641807</v>
      </c>
      <c r="E12" s="7">
        <v>6.9</v>
      </c>
      <c r="F12" s="1"/>
      <c r="G12" s="8">
        <f t="shared" si="10"/>
        <v>-50</v>
      </c>
      <c r="H12" s="8">
        <f t="shared" si="11"/>
        <v>-50</v>
      </c>
      <c r="I12" s="8">
        <f t="shared" si="2"/>
        <v>-50</v>
      </c>
      <c r="J12" s="8">
        <f t="shared" si="3"/>
        <v>-50</v>
      </c>
      <c r="K12" s="8">
        <f t="shared" si="4"/>
        <v>-50</v>
      </c>
      <c r="L12" s="8">
        <f t="shared" si="5"/>
        <v>-50</v>
      </c>
      <c r="M12" s="8">
        <f t="shared" si="6"/>
        <v>161.0951689185644</v>
      </c>
      <c r="N12" s="8">
        <f t="shared" si="7"/>
        <v>346.88817844641807</v>
      </c>
      <c r="O12" s="8">
        <f t="shared" si="8"/>
        <v>-50</v>
      </c>
      <c r="P12" s="8">
        <f t="shared" si="9"/>
        <v>-50</v>
      </c>
    </row>
    <row r="13" spans="1:16" ht="12.75">
      <c r="A13" s="12">
        <v>-85.1645563</v>
      </c>
      <c r="B13" s="12">
        <v>40.2709873</v>
      </c>
      <c r="C13" s="2">
        <f t="shared" si="0"/>
        <v>207.0105668709674</v>
      </c>
      <c r="D13" s="2">
        <f t="shared" si="1"/>
        <v>345.93320602893056</v>
      </c>
      <c r="E13" s="7">
        <v>6.8</v>
      </c>
      <c r="F13" s="1"/>
      <c r="G13" s="8">
        <f t="shared" si="10"/>
        <v>-50</v>
      </c>
      <c r="H13" s="8">
        <f t="shared" si="11"/>
        <v>-50</v>
      </c>
      <c r="I13" s="8">
        <f t="shared" si="2"/>
        <v>-50</v>
      </c>
      <c r="J13" s="8">
        <f t="shared" si="3"/>
        <v>-50</v>
      </c>
      <c r="K13" s="8">
        <f t="shared" si="4"/>
        <v>-50</v>
      </c>
      <c r="L13" s="8">
        <f t="shared" si="5"/>
        <v>-50</v>
      </c>
      <c r="M13" s="8">
        <f t="shared" si="6"/>
        <v>207.0105668709674</v>
      </c>
      <c r="N13" s="8">
        <f t="shared" si="7"/>
        <v>345.93320602893056</v>
      </c>
      <c r="O13" s="8">
        <f t="shared" si="8"/>
        <v>-50</v>
      </c>
      <c r="P13" s="8">
        <f t="shared" si="9"/>
        <v>-50</v>
      </c>
    </row>
    <row r="14" spans="1:16" ht="12.75">
      <c r="A14" s="12">
        <v>-85.1652742</v>
      </c>
      <c r="B14" s="12">
        <v>40.2708651</v>
      </c>
      <c r="C14" s="2">
        <f t="shared" si="0"/>
        <v>145.94597963490793</v>
      </c>
      <c r="D14" s="2">
        <f t="shared" si="1"/>
        <v>332.36371423789245</v>
      </c>
      <c r="E14" s="7">
        <v>6.7</v>
      </c>
      <c r="F14" s="1"/>
      <c r="G14" s="8">
        <f t="shared" si="10"/>
        <v>-50</v>
      </c>
      <c r="H14" s="8">
        <f t="shared" si="11"/>
        <v>-50</v>
      </c>
      <c r="I14" s="8">
        <f t="shared" si="2"/>
        <v>-50</v>
      </c>
      <c r="J14" s="8">
        <f t="shared" si="3"/>
        <v>-50</v>
      </c>
      <c r="K14" s="8">
        <f t="shared" si="4"/>
        <v>-50</v>
      </c>
      <c r="L14" s="8">
        <f t="shared" si="5"/>
        <v>-50</v>
      </c>
      <c r="M14" s="8">
        <f t="shared" si="6"/>
        <v>145.94597963490793</v>
      </c>
      <c r="N14" s="8">
        <f t="shared" si="7"/>
        <v>332.36371423789245</v>
      </c>
      <c r="O14" s="8">
        <f t="shared" si="8"/>
        <v>-50</v>
      </c>
      <c r="P14" s="8">
        <f t="shared" si="9"/>
        <v>-50</v>
      </c>
    </row>
    <row r="15" spans="1:16" ht="12.75">
      <c r="A15" s="12">
        <v>-85.1658261</v>
      </c>
      <c r="B15" s="12">
        <v>40.2707338</v>
      </c>
      <c r="C15" s="2">
        <f t="shared" si="0"/>
        <v>99.0013554588677</v>
      </c>
      <c r="D15" s="2">
        <f t="shared" si="1"/>
        <v>317.78372837733406</v>
      </c>
      <c r="E15" s="7">
        <v>6.5</v>
      </c>
      <c r="F15" s="1"/>
      <c r="G15" s="8">
        <f t="shared" si="10"/>
        <v>-50</v>
      </c>
      <c r="H15" s="8">
        <f t="shared" si="11"/>
        <v>-50</v>
      </c>
      <c r="I15" s="8">
        <f t="shared" si="2"/>
        <v>-50</v>
      </c>
      <c r="J15" s="8">
        <f t="shared" si="3"/>
        <v>-50</v>
      </c>
      <c r="K15" s="8">
        <f t="shared" si="4"/>
        <v>-50</v>
      </c>
      <c r="L15" s="8">
        <f t="shared" si="5"/>
        <v>-50</v>
      </c>
      <c r="M15" s="8">
        <f t="shared" si="6"/>
        <v>99.0013554588677</v>
      </c>
      <c r="N15" s="8">
        <f t="shared" si="7"/>
        <v>317.78372837733406</v>
      </c>
      <c r="O15" s="8">
        <f t="shared" si="8"/>
        <v>-50</v>
      </c>
      <c r="P15" s="8">
        <f t="shared" si="9"/>
        <v>-50</v>
      </c>
    </row>
    <row r="16" spans="1:16" ht="12.75">
      <c r="A16" s="12">
        <v>-85.1665488</v>
      </c>
      <c r="B16" s="12">
        <v>40.2707389</v>
      </c>
      <c r="C16" s="2">
        <f t="shared" si="0"/>
        <v>37.52848013437235</v>
      </c>
      <c r="D16" s="2">
        <f t="shared" si="1"/>
        <v>318.35004922901453</v>
      </c>
      <c r="E16" s="7">
        <v>7.4</v>
      </c>
      <c r="F16" s="1"/>
      <c r="G16" s="8">
        <f t="shared" si="10"/>
        <v>-50</v>
      </c>
      <c r="H16" s="8">
        <f t="shared" si="11"/>
        <v>-50</v>
      </c>
      <c r="I16" s="8">
        <f t="shared" si="2"/>
        <v>-50</v>
      </c>
      <c r="J16" s="8">
        <f t="shared" si="3"/>
        <v>-50</v>
      </c>
      <c r="K16" s="8">
        <f t="shared" si="4"/>
        <v>-50</v>
      </c>
      <c r="L16" s="8">
        <f t="shared" si="5"/>
        <v>-50</v>
      </c>
      <c r="M16" s="8">
        <f t="shared" si="6"/>
        <v>-50</v>
      </c>
      <c r="N16" s="8">
        <f t="shared" si="7"/>
        <v>-50</v>
      </c>
      <c r="O16" s="8">
        <f t="shared" si="8"/>
        <v>37.52848013437235</v>
      </c>
      <c r="P16" s="8">
        <f t="shared" si="9"/>
        <v>318.35004922901453</v>
      </c>
    </row>
    <row r="17" spans="1:16" ht="12.75">
      <c r="A17" s="12">
        <v>-85.1642266</v>
      </c>
      <c r="B17" s="12">
        <v>40.2705811</v>
      </c>
      <c r="C17" s="2">
        <f t="shared" si="0"/>
        <v>235.0548549493355</v>
      </c>
      <c r="D17" s="2">
        <f t="shared" si="1"/>
        <v>300.8274158036213</v>
      </c>
      <c r="E17" s="7">
        <v>6.3</v>
      </c>
      <c r="F17" s="1"/>
      <c r="G17" s="8">
        <f t="shared" si="10"/>
        <v>-50</v>
      </c>
      <c r="H17" s="8">
        <f t="shared" si="11"/>
        <v>-50</v>
      </c>
      <c r="I17" s="8">
        <f t="shared" si="2"/>
        <v>-50</v>
      </c>
      <c r="J17" s="8">
        <f t="shared" si="3"/>
        <v>-50</v>
      </c>
      <c r="K17" s="8">
        <f t="shared" si="4"/>
        <v>235.0548549493355</v>
      </c>
      <c r="L17" s="8">
        <f t="shared" si="5"/>
        <v>300.8274158036213</v>
      </c>
      <c r="M17" s="8">
        <f t="shared" si="6"/>
        <v>-50</v>
      </c>
      <c r="N17" s="8">
        <f t="shared" si="7"/>
        <v>-50</v>
      </c>
      <c r="O17" s="8">
        <f t="shared" si="8"/>
        <v>-50</v>
      </c>
      <c r="P17" s="8">
        <f t="shared" si="9"/>
        <v>-50</v>
      </c>
    </row>
    <row r="18" spans="1:16" ht="12.75">
      <c r="A18" s="12">
        <v>-85.1647583</v>
      </c>
      <c r="B18" s="12">
        <v>40.2705832</v>
      </c>
      <c r="C18" s="2">
        <f t="shared" si="0"/>
        <v>189.82844314647025</v>
      </c>
      <c r="D18" s="2">
        <f t="shared" si="1"/>
        <v>301.0606067423165</v>
      </c>
      <c r="E18" s="7">
        <v>6.6</v>
      </c>
      <c r="F18" s="1"/>
      <c r="G18" s="8">
        <f t="shared" si="10"/>
        <v>-50</v>
      </c>
      <c r="H18" s="8">
        <f t="shared" si="11"/>
        <v>-50</v>
      </c>
      <c r="I18" s="8">
        <f t="shared" si="2"/>
        <v>-50</v>
      </c>
      <c r="J18" s="8">
        <f t="shared" si="3"/>
        <v>-50</v>
      </c>
      <c r="K18" s="8">
        <f t="shared" si="4"/>
        <v>-50</v>
      </c>
      <c r="L18" s="8">
        <f t="shared" si="5"/>
        <v>-50</v>
      </c>
      <c r="M18" s="8">
        <f t="shared" si="6"/>
        <v>189.82844314647025</v>
      </c>
      <c r="N18" s="8">
        <f t="shared" si="7"/>
        <v>301.0606067423165</v>
      </c>
      <c r="O18" s="8">
        <f t="shared" si="8"/>
        <v>-50</v>
      </c>
      <c r="P18" s="8">
        <f t="shared" si="9"/>
        <v>-50</v>
      </c>
    </row>
    <row r="19" spans="1:16" ht="12.75">
      <c r="A19" s="12">
        <v>-85.1652852</v>
      </c>
      <c r="B19" s="12">
        <v>40.2704579</v>
      </c>
      <c r="C19" s="2">
        <f t="shared" si="0"/>
        <v>145.0103194320409</v>
      </c>
      <c r="D19" s="2">
        <f t="shared" si="1"/>
        <v>287.1468807077287</v>
      </c>
      <c r="E19" s="7">
        <v>6.8</v>
      </c>
      <c r="F19" s="1"/>
      <c r="G19" s="8">
        <f t="shared" si="10"/>
        <v>-50</v>
      </c>
      <c r="H19" s="8">
        <f t="shared" si="11"/>
        <v>-50</v>
      </c>
      <c r="I19" s="8">
        <f t="shared" si="2"/>
        <v>-50</v>
      </c>
      <c r="J19" s="8">
        <f t="shared" si="3"/>
        <v>-50</v>
      </c>
      <c r="K19" s="8">
        <f t="shared" si="4"/>
        <v>-50</v>
      </c>
      <c r="L19" s="8">
        <f t="shared" si="5"/>
        <v>-50</v>
      </c>
      <c r="M19" s="8">
        <f t="shared" si="6"/>
        <v>145.0103194320409</v>
      </c>
      <c r="N19" s="8">
        <f t="shared" si="7"/>
        <v>287.1468807077287</v>
      </c>
      <c r="O19" s="8">
        <f t="shared" si="8"/>
        <v>-50</v>
      </c>
      <c r="P19" s="8">
        <f t="shared" si="9"/>
        <v>-50</v>
      </c>
    </row>
    <row r="20" spans="1:16" ht="12.75">
      <c r="A20" s="12">
        <v>-85.1663771</v>
      </c>
      <c r="B20" s="12">
        <v>40.2703288</v>
      </c>
      <c r="C20" s="2">
        <f t="shared" si="0"/>
        <v>52.13328529971141</v>
      </c>
      <c r="D20" s="2">
        <f t="shared" si="1"/>
        <v>272.8111901172189</v>
      </c>
      <c r="E20" s="7">
        <v>5.9</v>
      </c>
      <c r="F20" s="1"/>
      <c r="G20" s="8">
        <f t="shared" si="10"/>
        <v>-50</v>
      </c>
      <c r="H20" s="8">
        <f t="shared" si="11"/>
        <v>-50</v>
      </c>
      <c r="I20" s="8">
        <f t="shared" si="2"/>
        <v>52.13328529971141</v>
      </c>
      <c r="J20" s="8">
        <f t="shared" si="3"/>
        <v>272.8111901172189</v>
      </c>
      <c r="K20" s="8">
        <f t="shared" si="4"/>
        <v>-50</v>
      </c>
      <c r="L20" s="8">
        <f t="shared" si="5"/>
        <v>-50</v>
      </c>
      <c r="M20" s="8">
        <f t="shared" si="6"/>
        <v>-50</v>
      </c>
      <c r="N20" s="8">
        <f t="shared" si="7"/>
        <v>-50</v>
      </c>
      <c r="O20" s="8">
        <f t="shared" si="8"/>
        <v>-50</v>
      </c>
      <c r="P20" s="8">
        <f t="shared" si="9"/>
        <v>-50</v>
      </c>
    </row>
    <row r="21" spans="1:16" ht="12.75">
      <c r="A21" s="12">
        <v>-85.165829</v>
      </c>
      <c r="B21" s="12">
        <v>40.2703201</v>
      </c>
      <c r="C21" s="2">
        <f t="shared" si="0"/>
        <v>98.75468140553842</v>
      </c>
      <c r="D21" s="2">
        <f t="shared" si="1"/>
        <v>271.84511336916705</v>
      </c>
      <c r="E21" s="7">
        <v>6.5</v>
      </c>
      <c r="F21" s="1"/>
      <c r="G21" s="8">
        <f t="shared" si="10"/>
        <v>-50</v>
      </c>
      <c r="H21" s="8">
        <f t="shared" si="11"/>
        <v>-50</v>
      </c>
      <c r="I21" s="8">
        <f t="shared" si="2"/>
        <v>-50</v>
      </c>
      <c r="J21" s="8">
        <f t="shared" si="3"/>
        <v>-50</v>
      </c>
      <c r="K21" s="8">
        <f t="shared" si="4"/>
        <v>-50</v>
      </c>
      <c r="L21" s="8">
        <f t="shared" si="5"/>
        <v>-50</v>
      </c>
      <c r="M21" s="8">
        <f t="shared" si="6"/>
        <v>98.75468140553842</v>
      </c>
      <c r="N21" s="8">
        <f t="shared" si="7"/>
        <v>271.84511336916705</v>
      </c>
      <c r="O21" s="8">
        <f t="shared" si="8"/>
        <v>-50</v>
      </c>
      <c r="P21" s="8">
        <f t="shared" si="9"/>
        <v>-50</v>
      </c>
    </row>
    <row r="22" spans="1:16" ht="12.75">
      <c r="A22" s="12">
        <v>-85.1647612</v>
      </c>
      <c r="B22" s="12">
        <v>40.2701696</v>
      </c>
      <c r="C22" s="2">
        <f t="shared" si="0"/>
        <v>189.581769093141</v>
      </c>
      <c r="D22" s="2">
        <f t="shared" si="1"/>
        <v>255.13309606550285</v>
      </c>
      <c r="E22" s="7">
        <v>6.3</v>
      </c>
      <c r="F22" s="1"/>
      <c r="G22" s="8">
        <f t="shared" si="10"/>
        <v>-50</v>
      </c>
      <c r="H22" s="8">
        <f t="shared" si="11"/>
        <v>-50</v>
      </c>
      <c r="I22" s="8">
        <f t="shared" si="2"/>
        <v>-50</v>
      </c>
      <c r="J22" s="8">
        <f t="shared" si="3"/>
        <v>-50</v>
      </c>
      <c r="K22" s="8">
        <f t="shared" si="4"/>
        <v>189.581769093141</v>
      </c>
      <c r="L22" s="8">
        <f t="shared" si="5"/>
        <v>255.13309606550285</v>
      </c>
      <c r="M22" s="8">
        <f t="shared" si="6"/>
        <v>-50</v>
      </c>
      <c r="N22" s="8">
        <f t="shared" si="7"/>
        <v>-50</v>
      </c>
      <c r="O22" s="8">
        <f t="shared" si="8"/>
        <v>-50</v>
      </c>
      <c r="P22" s="8">
        <f t="shared" si="9"/>
        <v>-50</v>
      </c>
    </row>
    <row r="23" spans="1:16" ht="12.75">
      <c r="A23" s="12">
        <v>-85.164238</v>
      </c>
      <c r="B23" s="12">
        <v>40.2701613</v>
      </c>
      <c r="C23" s="2">
        <f t="shared" si="0"/>
        <v>234.08517073990467</v>
      </c>
      <c r="D23" s="2">
        <f t="shared" si="1"/>
        <v>254.21143663891937</v>
      </c>
      <c r="E23" s="7">
        <v>6.3</v>
      </c>
      <c r="F23" s="1"/>
      <c r="G23" s="8">
        <f t="shared" si="10"/>
        <v>-50</v>
      </c>
      <c r="H23" s="8">
        <f t="shared" si="11"/>
        <v>-50</v>
      </c>
      <c r="I23" s="8">
        <f t="shared" si="2"/>
        <v>-50</v>
      </c>
      <c r="J23" s="8">
        <f t="shared" si="3"/>
        <v>-50</v>
      </c>
      <c r="K23" s="8">
        <f t="shared" si="4"/>
        <v>234.08517073990467</v>
      </c>
      <c r="L23" s="8">
        <f t="shared" si="5"/>
        <v>254.21143663891937</v>
      </c>
      <c r="M23" s="8">
        <f t="shared" si="6"/>
        <v>-50</v>
      </c>
      <c r="N23" s="8">
        <f t="shared" si="7"/>
        <v>-50</v>
      </c>
      <c r="O23" s="8">
        <f t="shared" si="8"/>
        <v>-50</v>
      </c>
      <c r="P23" s="8">
        <f t="shared" si="9"/>
        <v>-50</v>
      </c>
    </row>
    <row r="24" spans="1:16" ht="12.75">
      <c r="A24" s="12">
        <v>-85.1652965</v>
      </c>
      <c r="B24" s="12">
        <v>40.270038</v>
      </c>
      <c r="C24" s="2">
        <f t="shared" si="0"/>
        <v>144.04914122394882</v>
      </c>
      <c r="D24" s="2">
        <f t="shared" si="1"/>
        <v>240.51979721325145</v>
      </c>
      <c r="E24" s="7">
        <v>5.7</v>
      </c>
      <c r="F24" s="1"/>
      <c r="G24" s="8">
        <f t="shared" si="10"/>
        <v>-50</v>
      </c>
      <c r="H24" s="8">
        <f t="shared" si="11"/>
        <v>-50</v>
      </c>
      <c r="I24" s="8">
        <f t="shared" si="2"/>
        <v>144.04914122394882</v>
      </c>
      <c r="J24" s="8">
        <f t="shared" si="3"/>
        <v>240.51979721325145</v>
      </c>
      <c r="K24" s="8">
        <f t="shared" si="4"/>
        <v>-50</v>
      </c>
      <c r="L24" s="8">
        <f t="shared" si="5"/>
        <v>-50</v>
      </c>
      <c r="M24" s="8">
        <f t="shared" si="6"/>
        <v>-50</v>
      </c>
      <c r="N24" s="8">
        <f t="shared" si="7"/>
        <v>-50</v>
      </c>
      <c r="O24" s="8">
        <f t="shared" si="8"/>
        <v>-50</v>
      </c>
      <c r="P24" s="8">
        <f t="shared" si="9"/>
        <v>-50</v>
      </c>
    </row>
    <row r="25" spans="1:16" ht="12.75">
      <c r="A25" s="12">
        <v>-85.1626057</v>
      </c>
      <c r="B25" s="12">
        <v>40.2699953</v>
      </c>
      <c r="C25" s="2">
        <f t="shared" si="0"/>
        <v>372.9286388350872</v>
      </c>
      <c r="D25" s="2">
        <f t="shared" si="1"/>
        <v>235.778248117507</v>
      </c>
      <c r="E25" s="7">
        <v>6.3</v>
      </c>
      <c r="F25" s="1"/>
      <c r="G25" s="8">
        <f t="shared" si="10"/>
        <v>-50</v>
      </c>
      <c r="H25" s="8">
        <f t="shared" si="11"/>
        <v>-50</v>
      </c>
      <c r="I25" s="8">
        <f t="shared" si="2"/>
        <v>-50</v>
      </c>
      <c r="J25" s="8">
        <f t="shared" si="3"/>
        <v>-50</v>
      </c>
      <c r="K25" s="8">
        <f t="shared" si="4"/>
        <v>372.9286388350872</v>
      </c>
      <c r="L25" s="8">
        <f t="shared" si="5"/>
        <v>235.778248117507</v>
      </c>
      <c r="M25" s="8">
        <f t="shared" si="6"/>
        <v>-50</v>
      </c>
      <c r="N25" s="8">
        <f t="shared" si="7"/>
        <v>-50</v>
      </c>
      <c r="O25" s="8">
        <f t="shared" si="8"/>
        <v>-50</v>
      </c>
      <c r="P25" s="8">
        <f t="shared" si="9"/>
        <v>-50</v>
      </c>
    </row>
    <row r="26" spans="1:16" ht="12.75">
      <c r="A26" s="12">
        <v>-85.1663881</v>
      </c>
      <c r="B26" s="12">
        <v>40.2699217</v>
      </c>
      <c r="C26" s="2">
        <f t="shared" si="0"/>
        <v>51.197625096844384</v>
      </c>
      <c r="D26" s="2">
        <f t="shared" si="1"/>
        <v>227.60546091761952</v>
      </c>
      <c r="E26" s="7">
        <v>6.3</v>
      </c>
      <c r="F26" s="1"/>
      <c r="G26" s="8">
        <f t="shared" si="10"/>
        <v>-50</v>
      </c>
      <c r="H26" s="8">
        <f t="shared" si="11"/>
        <v>-50</v>
      </c>
      <c r="I26" s="8">
        <f t="shared" si="2"/>
        <v>-50</v>
      </c>
      <c r="J26" s="8">
        <f t="shared" si="3"/>
        <v>-50</v>
      </c>
      <c r="K26" s="8">
        <f t="shared" si="4"/>
        <v>51.197625096844384</v>
      </c>
      <c r="L26" s="8">
        <f t="shared" si="5"/>
        <v>227.60546091761952</v>
      </c>
      <c r="M26" s="8">
        <f t="shared" si="6"/>
        <v>-50</v>
      </c>
      <c r="N26" s="8">
        <f t="shared" si="7"/>
        <v>-50</v>
      </c>
      <c r="O26" s="8">
        <f t="shared" si="8"/>
        <v>-50</v>
      </c>
      <c r="P26" s="8">
        <f t="shared" si="9"/>
        <v>-50</v>
      </c>
    </row>
    <row r="27" spans="1:16" ht="12.75">
      <c r="A27" s="12">
        <v>-85.1658317</v>
      </c>
      <c r="B27" s="12">
        <v>40.2699129</v>
      </c>
      <c r="C27" s="2">
        <f t="shared" si="0"/>
        <v>98.52501935609544</v>
      </c>
      <c r="D27" s="2">
        <f t="shared" si="1"/>
        <v>226.62827983979236</v>
      </c>
      <c r="E27" s="7">
        <v>6.4</v>
      </c>
      <c r="F27" s="1"/>
      <c r="G27" s="8">
        <f t="shared" si="10"/>
        <v>-50</v>
      </c>
      <c r="H27" s="8">
        <f t="shared" si="11"/>
        <v>-50</v>
      </c>
      <c r="I27" s="8">
        <f t="shared" si="2"/>
        <v>-50</v>
      </c>
      <c r="J27" s="8">
        <f t="shared" si="3"/>
        <v>-50</v>
      </c>
      <c r="K27" s="8">
        <f t="shared" si="4"/>
        <v>98.52501935609544</v>
      </c>
      <c r="L27" s="8">
        <f t="shared" si="5"/>
        <v>226.62827983979236</v>
      </c>
      <c r="M27" s="8">
        <f t="shared" si="6"/>
        <v>-50</v>
      </c>
      <c r="N27" s="8">
        <f t="shared" si="7"/>
        <v>-50</v>
      </c>
      <c r="O27" s="8">
        <f t="shared" si="8"/>
        <v>-50</v>
      </c>
      <c r="P27" s="8">
        <f t="shared" si="9"/>
        <v>-50</v>
      </c>
    </row>
    <row r="28" spans="1:16" ht="12.75">
      <c r="A28" s="12">
        <v>-85.1636889</v>
      </c>
      <c r="B28" s="12">
        <v>40.2698789</v>
      </c>
      <c r="C28" s="2">
        <f t="shared" si="0"/>
        <v>280.7916268639544</v>
      </c>
      <c r="D28" s="2">
        <f t="shared" si="1"/>
        <v>222.85280749209974</v>
      </c>
      <c r="E28" s="7">
        <v>6.9</v>
      </c>
      <c r="F28" s="1"/>
      <c r="G28" s="8">
        <f t="shared" si="10"/>
        <v>-50</v>
      </c>
      <c r="H28" s="8">
        <f t="shared" si="11"/>
        <v>-50</v>
      </c>
      <c r="I28" s="8">
        <f t="shared" si="2"/>
        <v>-50</v>
      </c>
      <c r="J28" s="8">
        <f t="shared" si="3"/>
        <v>-50</v>
      </c>
      <c r="K28" s="8">
        <f t="shared" si="4"/>
        <v>-50</v>
      </c>
      <c r="L28" s="8">
        <f t="shared" si="5"/>
        <v>-50</v>
      </c>
      <c r="M28" s="8">
        <f t="shared" si="6"/>
        <v>280.7916268639544</v>
      </c>
      <c r="N28" s="8">
        <f t="shared" si="7"/>
        <v>222.85280749209974</v>
      </c>
      <c r="O28" s="8">
        <f t="shared" si="8"/>
        <v>-50</v>
      </c>
      <c r="P28" s="8">
        <f t="shared" si="9"/>
        <v>-50</v>
      </c>
    </row>
    <row r="29" spans="1:16" ht="12.75">
      <c r="A29" s="12">
        <v>-85.1631491</v>
      </c>
      <c r="B29" s="12">
        <v>40.2698703</v>
      </c>
      <c r="C29" s="2">
        <f t="shared" si="0"/>
        <v>326.7070248163573</v>
      </c>
      <c r="D29" s="2">
        <f t="shared" si="1"/>
        <v>221.89783507461223</v>
      </c>
      <c r="E29" s="7">
        <v>6</v>
      </c>
      <c r="F29" s="1"/>
      <c r="G29" s="8">
        <f t="shared" si="10"/>
        <v>-50</v>
      </c>
      <c r="H29" s="8">
        <f t="shared" si="11"/>
        <v>-50</v>
      </c>
      <c r="I29" s="8">
        <f t="shared" si="2"/>
        <v>-50</v>
      </c>
      <c r="J29" s="8">
        <f t="shared" si="3"/>
        <v>-50</v>
      </c>
      <c r="K29" s="8">
        <f t="shared" si="4"/>
        <v>326.7070248163573</v>
      </c>
      <c r="L29" s="8">
        <f t="shared" si="5"/>
        <v>221.89783507461223</v>
      </c>
      <c r="M29" s="8">
        <f t="shared" si="6"/>
        <v>-50</v>
      </c>
      <c r="N29" s="8">
        <f t="shared" si="7"/>
        <v>-50</v>
      </c>
      <c r="O29" s="8">
        <f t="shared" si="8"/>
        <v>-50</v>
      </c>
      <c r="P29" s="8">
        <f t="shared" si="9"/>
        <v>-50</v>
      </c>
    </row>
    <row r="30" spans="1:16" ht="12.75">
      <c r="A30" s="12">
        <v>-85.1647722</v>
      </c>
      <c r="B30" s="12">
        <v>40.2697624</v>
      </c>
      <c r="C30" s="2">
        <f t="shared" si="0"/>
        <v>188.64610889027395</v>
      </c>
      <c r="D30" s="2">
        <f t="shared" si="1"/>
        <v>209.91626253533911</v>
      </c>
      <c r="E30" s="7">
        <v>6.3</v>
      </c>
      <c r="F30" s="1"/>
      <c r="G30" s="8">
        <f t="shared" si="10"/>
        <v>-50</v>
      </c>
      <c r="H30" s="8">
        <f t="shared" si="11"/>
        <v>-50</v>
      </c>
      <c r="I30" s="8">
        <f t="shared" si="2"/>
        <v>-50</v>
      </c>
      <c r="J30" s="8">
        <f t="shared" si="3"/>
        <v>-50</v>
      </c>
      <c r="K30" s="8">
        <f t="shared" si="4"/>
        <v>188.64610889027395</v>
      </c>
      <c r="L30" s="8">
        <f t="shared" si="5"/>
        <v>209.91626253533911</v>
      </c>
      <c r="M30" s="8">
        <f t="shared" si="6"/>
        <v>-50</v>
      </c>
      <c r="N30" s="8">
        <f t="shared" si="7"/>
        <v>-50</v>
      </c>
      <c r="O30" s="8">
        <f t="shared" si="8"/>
        <v>-50</v>
      </c>
      <c r="P30" s="8">
        <f t="shared" si="9"/>
        <v>-50</v>
      </c>
    </row>
    <row r="31" spans="1:16" ht="12.75">
      <c r="A31" s="12">
        <v>-85.1642407</v>
      </c>
      <c r="B31" s="12">
        <v>40.269754</v>
      </c>
      <c r="C31" s="2">
        <f t="shared" si="0"/>
        <v>233.85550869046168</v>
      </c>
      <c r="D31" s="2">
        <f t="shared" si="1"/>
        <v>208.9834987789803</v>
      </c>
      <c r="E31" s="7">
        <v>7.1</v>
      </c>
      <c r="F31" s="1"/>
      <c r="G31" s="8">
        <f t="shared" si="10"/>
        <v>-50</v>
      </c>
      <c r="H31" s="8">
        <f t="shared" si="11"/>
        <v>-50</v>
      </c>
      <c r="I31" s="8">
        <f t="shared" si="2"/>
        <v>-50</v>
      </c>
      <c r="J31" s="8">
        <f t="shared" si="3"/>
        <v>-50</v>
      </c>
      <c r="K31" s="8">
        <f t="shared" si="4"/>
        <v>-50</v>
      </c>
      <c r="L31" s="8">
        <f t="shared" si="5"/>
        <v>-50</v>
      </c>
      <c r="M31" s="8">
        <f t="shared" si="6"/>
        <v>-50</v>
      </c>
      <c r="N31" s="8">
        <f t="shared" si="7"/>
        <v>-50</v>
      </c>
      <c r="O31" s="8">
        <f t="shared" si="8"/>
        <v>233.85550869046168</v>
      </c>
      <c r="P31" s="8">
        <f t="shared" si="9"/>
        <v>208.9834987789803</v>
      </c>
    </row>
    <row r="32" spans="1:16" ht="12.75">
      <c r="A32" s="12">
        <v>-85.1654904</v>
      </c>
      <c r="B32" s="12">
        <v>40.2696274</v>
      </c>
      <c r="C32" s="2">
        <f t="shared" si="0"/>
        <v>127.55600364898943</v>
      </c>
      <c r="D32" s="2">
        <f t="shared" si="1"/>
        <v>194.92541644863408</v>
      </c>
      <c r="E32" s="7">
        <v>6.2</v>
      </c>
      <c r="F32" s="1"/>
      <c r="G32" s="8">
        <f t="shared" si="10"/>
        <v>-50</v>
      </c>
      <c r="H32" s="8">
        <f t="shared" si="11"/>
        <v>-50</v>
      </c>
      <c r="I32" s="8">
        <f t="shared" si="2"/>
        <v>-50</v>
      </c>
      <c r="J32" s="8">
        <f t="shared" si="3"/>
        <v>-50</v>
      </c>
      <c r="K32" s="8">
        <f t="shared" si="4"/>
        <v>127.55600364898943</v>
      </c>
      <c r="L32" s="8">
        <f t="shared" si="5"/>
        <v>194.92541644863408</v>
      </c>
      <c r="M32" s="8">
        <f t="shared" si="6"/>
        <v>-50</v>
      </c>
      <c r="N32" s="8">
        <f t="shared" si="7"/>
        <v>-50</v>
      </c>
      <c r="O32" s="8">
        <f t="shared" si="8"/>
        <v>-50</v>
      </c>
      <c r="P32" s="8">
        <f t="shared" si="9"/>
        <v>-50</v>
      </c>
    </row>
    <row r="33" spans="1:16" ht="12.75">
      <c r="A33" s="12">
        <v>-85.1627994</v>
      </c>
      <c r="B33" s="12">
        <v>40.2695911</v>
      </c>
      <c r="C33" s="2">
        <f t="shared" si="0"/>
        <v>356.45251326401416</v>
      </c>
      <c r="D33" s="2">
        <f t="shared" si="1"/>
        <v>190.89454450111757</v>
      </c>
      <c r="E33" s="7">
        <v>6.3</v>
      </c>
      <c r="F33" s="1"/>
      <c r="G33" s="8">
        <f t="shared" si="10"/>
        <v>-50</v>
      </c>
      <c r="H33" s="8">
        <f t="shared" si="11"/>
        <v>-50</v>
      </c>
      <c r="I33" s="8">
        <f t="shared" si="2"/>
        <v>-50</v>
      </c>
      <c r="J33" s="8">
        <f t="shared" si="3"/>
        <v>-50</v>
      </c>
      <c r="K33" s="8">
        <f t="shared" si="4"/>
        <v>356.45251326401416</v>
      </c>
      <c r="L33" s="8">
        <f t="shared" si="5"/>
        <v>190.89454450111757</v>
      </c>
      <c r="M33" s="8">
        <f t="shared" si="6"/>
        <v>-50</v>
      </c>
      <c r="N33" s="8">
        <f t="shared" si="7"/>
        <v>-50</v>
      </c>
      <c r="O33" s="8">
        <f t="shared" si="8"/>
        <v>-50</v>
      </c>
      <c r="P33" s="8">
        <f t="shared" si="9"/>
        <v>-50</v>
      </c>
    </row>
    <row r="34" spans="1:16" ht="12.75">
      <c r="A34" s="12">
        <v>-85.1660254</v>
      </c>
      <c r="B34" s="12">
        <v>40.2695086</v>
      </c>
      <c r="C34" s="2">
        <f t="shared" si="0"/>
        <v>82.04889378502233</v>
      </c>
      <c r="D34" s="2">
        <f t="shared" si="1"/>
        <v>181.7334718928386</v>
      </c>
      <c r="E34" s="7">
        <v>6.2</v>
      </c>
      <c r="F34" s="1"/>
      <c r="G34" s="8">
        <f t="shared" si="10"/>
        <v>-50</v>
      </c>
      <c r="H34" s="8">
        <f t="shared" si="11"/>
        <v>-50</v>
      </c>
      <c r="I34" s="8">
        <f t="shared" si="2"/>
        <v>-50</v>
      </c>
      <c r="J34" s="8">
        <f t="shared" si="3"/>
        <v>-50</v>
      </c>
      <c r="K34" s="8">
        <f t="shared" si="4"/>
        <v>82.04889378502233</v>
      </c>
      <c r="L34" s="8">
        <f t="shared" si="5"/>
        <v>181.7334718928386</v>
      </c>
      <c r="M34" s="8">
        <f t="shared" si="6"/>
        <v>-50</v>
      </c>
      <c r="N34" s="8">
        <f t="shared" si="7"/>
        <v>-50</v>
      </c>
      <c r="O34" s="8">
        <f t="shared" si="8"/>
        <v>-50</v>
      </c>
      <c r="P34" s="8">
        <f t="shared" si="9"/>
        <v>-50</v>
      </c>
    </row>
    <row r="35" spans="1:16" ht="12.75">
      <c r="A35" s="12">
        <v>-85.1665737</v>
      </c>
      <c r="B35" s="12">
        <v>40.2695109</v>
      </c>
      <c r="C35" s="2">
        <f t="shared" si="0"/>
        <v>35.410485675309026</v>
      </c>
      <c r="D35" s="2">
        <f t="shared" si="1"/>
        <v>181.98887149266247</v>
      </c>
      <c r="E35" s="7">
        <v>6.5</v>
      </c>
      <c r="F35" s="1"/>
      <c r="G35" s="8">
        <f t="shared" si="10"/>
        <v>-50</v>
      </c>
      <c r="H35" s="8">
        <f t="shared" si="11"/>
        <v>-50</v>
      </c>
      <c r="I35" s="8">
        <f t="shared" si="2"/>
        <v>-50</v>
      </c>
      <c r="J35" s="8">
        <f t="shared" si="3"/>
        <v>-50</v>
      </c>
      <c r="K35" s="8">
        <f t="shared" si="4"/>
        <v>-50</v>
      </c>
      <c r="L35" s="8">
        <f t="shared" si="5"/>
        <v>-50</v>
      </c>
      <c r="M35" s="8">
        <f t="shared" si="6"/>
        <v>35.410485675309026</v>
      </c>
      <c r="N35" s="8">
        <f t="shared" si="7"/>
        <v>181.98887149266247</v>
      </c>
      <c r="O35" s="8">
        <f t="shared" si="8"/>
        <v>-50</v>
      </c>
      <c r="P35" s="8">
        <f t="shared" si="9"/>
        <v>-50</v>
      </c>
    </row>
    <row r="36" spans="1:16" ht="12.75">
      <c r="A36" s="12">
        <v>-85.1633428</v>
      </c>
      <c r="B36" s="12">
        <v>40.2694661</v>
      </c>
      <c r="C36" s="2">
        <f t="shared" si="0"/>
        <v>310.23089924528426</v>
      </c>
      <c r="D36" s="2">
        <f t="shared" si="1"/>
        <v>177.0141314582228</v>
      </c>
      <c r="E36" s="7">
        <v>6.8</v>
      </c>
      <c r="F36" s="1"/>
      <c r="G36" s="8">
        <f t="shared" si="10"/>
        <v>-50</v>
      </c>
      <c r="H36" s="8">
        <f t="shared" si="11"/>
        <v>-50</v>
      </c>
      <c r="I36" s="8">
        <f t="shared" si="2"/>
        <v>-50</v>
      </c>
      <c r="J36" s="8">
        <f t="shared" si="3"/>
        <v>-50</v>
      </c>
      <c r="K36" s="8">
        <f t="shared" si="4"/>
        <v>-50</v>
      </c>
      <c r="L36" s="8">
        <f t="shared" si="5"/>
        <v>-50</v>
      </c>
      <c r="M36" s="8">
        <f t="shared" si="6"/>
        <v>310.23089924528426</v>
      </c>
      <c r="N36" s="8">
        <f t="shared" si="7"/>
        <v>177.0141314582228</v>
      </c>
      <c r="O36" s="8">
        <f t="shared" si="8"/>
        <v>-50</v>
      </c>
      <c r="P36" s="8">
        <f t="shared" si="9"/>
        <v>-50</v>
      </c>
    </row>
    <row r="37" spans="1:16" ht="12.75">
      <c r="A37" s="12">
        <v>-85.1638828</v>
      </c>
      <c r="B37" s="12">
        <v>40.2694683</v>
      </c>
      <c r="C37" s="2">
        <f aca="true" t="shared" si="12" ref="C37:C65">(A37-A$2)*C$2</f>
        <v>264.298489288995</v>
      </c>
      <c r="D37" s="2">
        <f t="shared" si="1"/>
        <v>177.25842672748237</v>
      </c>
      <c r="E37" s="7">
        <v>7.7</v>
      </c>
      <c r="F37" s="1"/>
      <c r="G37" s="8">
        <f t="shared" si="10"/>
        <v>-50</v>
      </c>
      <c r="H37" s="8">
        <f t="shared" si="11"/>
        <v>-50</v>
      </c>
      <c r="I37" s="8">
        <f t="shared" si="2"/>
        <v>-50</v>
      </c>
      <c r="J37" s="8">
        <f t="shared" si="3"/>
        <v>-50</v>
      </c>
      <c r="K37" s="8">
        <f t="shared" si="4"/>
        <v>-50</v>
      </c>
      <c r="L37" s="8">
        <f t="shared" si="5"/>
        <v>-50</v>
      </c>
      <c r="M37" s="8">
        <f t="shared" si="6"/>
        <v>-50</v>
      </c>
      <c r="N37" s="8">
        <f t="shared" si="7"/>
        <v>-50</v>
      </c>
      <c r="O37" s="8">
        <f t="shared" si="8"/>
        <v>264.298489288995</v>
      </c>
      <c r="P37" s="8">
        <f t="shared" si="9"/>
        <v>177.25842672748237</v>
      </c>
    </row>
    <row r="38" spans="1:16" ht="12.75">
      <c r="A38" s="12">
        <v>-85.1644178</v>
      </c>
      <c r="B38" s="12">
        <v>40.2693495</v>
      </c>
      <c r="C38" s="2">
        <f t="shared" si="12"/>
        <v>218.79137942502786</v>
      </c>
      <c r="D38" s="2">
        <f t="shared" si="1"/>
        <v>164.06648217089787</v>
      </c>
      <c r="E38" s="7">
        <v>6.6</v>
      </c>
      <c r="F38" s="1"/>
      <c r="G38" s="8">
        <f t="shared" si="10"/>
        <v>-50</v>
      </c>
      <c r="H38" s="8">
        <f t="shared" si="11"/>
        <v>-50</v>
      </c>
      <c r="I38" s="8">
        <f t="shared" si="2"/>
        <v>-50</v>
      </c>
      <c r="J38" s="8">
        <f t="shared" si="3"/>
        <v>-50</v>
      </c>
      <c r="K38" s="8">
        <f t="shared" si="4"/>
        <v>-50</v>
      </c>
      <c r="L38" s="8">
        <f t="shared" si="5"/>
        <v>-50</v>
      </c>
      <c r="M38" s="8">
        <f t="shared" si="6"/>
        <v>218.79137942502786</v>
      </c>
      <c r="N38" s="8">
        <f t="shared" si="7"/>
        <v>164.06648217089787</v>
      </c>
      <c r="O38" s="8">
        <f t="shared" si="8"/>
        <v>-50</v>
      </c>
      <c r="P38" s="8">
        <f t="shared" si="9"/>
        <v>-50</v>
      </c>
    </row>
    <row r="39" spans="1:16" ht="12.75">
      <c r="A39" s="12">
        <v>-85.1649578</v>
      </c>
      <c r="B39" s="12">
        <v>40.2693517</v>
      </c>
      <c r="C39" s="2">
        <f t="shared" si="12"/>
        <v>172.8589694687386</v>
      </c>
      <c r="D39" s="2">
        <f t="shared" si="1"/>
        <v>164.31077744094642</v>
      </c>
      <c r="E39" s="7">
        <v>6.4</v>
      </c>
      <c r="F39" s="1"/>
      <c r="G39" s="8">
        <f t="shared" si="10"/>
        <v>-50</v>
      </c>
      <c r="H39" s="8">
        <f t="shared" si="11"/>
        <v>-50</v>
      </c>
      <c r="I39" s="8">
        <f t="shared" si="2"/>
        <v>-50</v>
      </c>
      <c r="J39" s="8">
        <f t="shared" si="3"/>
        <v>-50</v>
      </c>
      <c r="K39" s="8">
        <f t="shared" si="4"/>
        <v>172.8589694687386</v>
      </c>
      <c r="L39" s="8">
        <f t="shared" si="5"/>
        <v>164.31077744094642</v>
      </c>
      <c r="M39" s="8">
        <f t="shared" si="6"/>
        <v>-50</v>
      </c>
      <c r="N39" s="8">
        <f t="shared" si="7"/>
        <v>-50</v>
      </c>
      <c r="O39" s="8">
        <f t="shared" si="8"/>
        <v>-50</v>
      </c>
      <c r="P39" s="8">
        <f t="shared" si="9"/>
        <v>-50</v>
      </c>
    </row>
    <row r="40" spans="1:16" ht="12.75">
      <c r="A40" s="12">
        <v>-85.1628104</v>
      </c>
      <c r="B40" s="12">
        <v>40.2691839</v>
      </c>
      <c r="C40" s="2">
        <f t="shared" si="12"/>
        <v>355.5168530611471</v>
      </c>
      <c r="D40" s="2">
        <f t="shared" si="1"/>
        <v>145.67771097174287</v>
      </c>
      <c r="E40" s="7">
        <v>6.7</v>
      </c>
      <c r="F40" s="1"/>
      <c r="G40" s="8">
        <f t="shared" si="10"/>
        <v>-50</v>
      </c>
      <c r="H40" s="8">
        <f t="shared" si="11"/>
        <v>-50</v>
      </c>
      <c r="I40" s="8">
        <f t="shared" si="2"/>
        <v>-50</v>
      </c>
      <c r="J40" s="8">
        <f t="shared" si="3"/>
        <v>-50</v>
      </c>
      <c r="K40" s="8">
        <f t="shared" si="4"/>
        <v>-50</v>
      </c>
      <c r="L40" s="8">
        <f t="shared" si="5"/>
        <v>-50</v>
      </c>
      <c r="M40" s="8">
        <f t="shared" si="6"/>
        <v>355.5168530611471</v>
      </c>
      <c r="N40" s="8">
        <f t="shared" si="7"/>
        <v>145.67771097174287</v>
      </c>
      <c r="O40" s="8">
        <f t="shared" si="8"/>
        <v>-50</v>
      </c>
      <c r="P40" s="8">
        <f t="shared" si="9"/>
        <v>-50</v>
      </c>
    </row>
    <row r="41" spans="1:16" ht="12.75">
      <c r="A41" s="12">
        <v>-85.1655016</v>
      </c>
      <c r="B41" s="12">
        <v>40.2692139</v>
      </c>
      <c r="C41" s="2">
        <f t="shared" si="12"/>
        <v>126.60333144223613</v>
      </c>
      <c r="D41" s="2">
        <f t="shared" si="1"/>
        <v>149.00901010159575</v>
      </c>
      <c r="E41" s="7">
        <v>5.6</v>
      </c>
      <c r="F41" s="1"/>
      <c r="G41" s="8">
        <f t="shared" si="10"/>
        <v>-50</v>
      </c>
      <c r="H41" s="8">
        <f t="shared" si="11"/>
        <v>-50</v>
      </c>
      <c r="I41" s="8">
        <f t="shared" si="2"/>
        <v>126.60333144223613</v>
      </c>
      <c r="J41" s="8">
        <f t="shared" si="3"/>
        <v>149.00901010159575</v>
      </c>
      <c r="K41" s="8">
        <f t="shared" si="4"/>
        <v>-50</v>
      </c>
      <c r="L41" s="8">
        <f t="shared" si="5"/>
        <v>-50</v>
      </c>
      <c r="M41" s="8">
        <f t="shared" si="6"/>
        <v>-50</v>
      </c>
      <c r="N41" s="8">
        <f t="shared" si="7"/>
        <v>-50</v>
      </c>
      <c r="O41" s="8">
        <f t="shared" si="8"/>
        <v>-50</v>
      </c>
      <c r="P41" s="8">
        <f t="shared" si="9"/>
        <v>-50</v>
      </c>
    </row>
    <row r="42" spans="1:16" ht="12.75">
      <c r="A42" s="12">
        <v>-85.1660367</v>
      </c>
      <c r="B42" s="12">
        <v>40.2690887</v>
      </c>
      <c r="C42" s="2">
        <f t="shared" si="12"/>
        <v>81.08771557572149</v>
      </c>
      <c r="D42" s="2">
        <f t="shared" si="1"/>
        <v>135.10638839757232</v>
      </c>
      <c r="E42" s="7">
        <v>7.6</v>
      </c>
      <c r="F42" s="1"/>
      <c r="G42" s="8">
        <f t="shared" si="10"/>
        <v>-50</v>
      </c>
      <c r="H42" s="8">
        <f t="shared" si="11"/>
        <v>-50</v>
      </c>
      <c r="I42" s="8">
        <f t="shared" si="2"/>
        <v>-50</v>
      </c>
      <c r="J42" s="8">
        <f t="shared" si="3"/>
        <v>-50</v>
      </c>
      <c r="K42" s="8">
        <f t="shared" si="4"/>
        <v>-50</v>
      </c>
      <c r="L42" s="8">
        <f t="shared" si="5"/>
        <v>-50</v>
      </c>
      <c r="M42" s="8">
        <f t="shared" si="6"/>
        <v>-50</v>
      </c>
      <c r="N42" s="8">
        <f t="shared" si="7"/>
        <v>-50</v>
      </c>
      <c r="O42" s="8">
        <f t="shared" si="8"/>
        <v>81.08771557572149</v>
      </c>
      <c r="P42" s="8">
        <f t="shared" si="9"/>
        <v>135.10638839757232</v>
      </c>
    </row>
    <row r="43" spans="1:16" ht="12.75">
      <c r="A43" s="12">
        <v>-85.163354</v>
      </c>
      <c r="B43" s="12">
        <v>40.2690525</v>
      </c>
      <c r="C43" s="2">
        <f t="shared" si="12"/>
        <v>309.27822703853093</v>
      </c>
      <c r="D43" s="2">
        <f t="shared" si="1"/>
        <v>131.08662078062017</v>
      </c>
      <c r="E43" s="7">
        <v>6.9</v>
      </c>
      <c r="F43" s="1"/>
      <c r="G43" s="8">
        <f t="shared" si="10"/>
        <v>-50</v>
      </c>
      <c r="H43" s="8">
        <f t="shared" si="11"/>
        <v>-50</v>
      </c>
      <c r="I43" s="8">
        <f t="shared" si="2"/>
        <v>-50</v>
      </c>
      <c r="J43" s="8">
        <f t="shared" si="3"/>
        <v>-50</v>
      </c>
      <c r="K43" s="8">
        <f t="shared" si="4"/>
        <v>-50</v>
      </c>
      <c r="L43" s="8">
        <f t="shared" si="5"/>
        <v>-50</v>
      </c>
      <c r="M43" s="8">
        <f t="shared" si="6"/>
        <v>309.27822703853093</v>
      </c>
      <c r="N43" s="8">
        <f t="shared" si="7"/>
        <v>131.08662078062017</v>
      </c>
      <c r="O43" s="8">
        <f t="shared" si="8"/>
        <v>-50</v>
      </c>
      <c r="P43" s="8">
        <f t="shared" si="9"/>
        <v>-50</v>
      </c>
    </row>
    <row r="44" spans="1:16" ht="12.75">
      <c r="A44" s="12">
        <v>-85.1638857</v>
      </c>
      <c r="B44" s="12">
        <v>40.2690546</v>
      </c>
      <c r="C44" s="2">
        <f t="shared" si="12"/>
        <v>264.0518152356657</v>
      </c>
      <c r="D44" s="2">
        <f t="shared" si="1"/>
        <v>131.31981171931534</v>
      </c>
      <c r="E44" s="7">
        <v>6.2</v>
      </c>
      <c r="F44" s="1"/>
      <c r="G44" s="8">
        <f t="shared" si="10"/>
        <v>-50</v>
      </c>
      <c r="H44" s="8">
        <f t="shared" si="11"/>
        <v>-50</v>
      </c>
      <c r="I44" s="8">
        <f t="shared" si="2"/>
        <v>-50</v>
      </c>
      <c r="J44" s="8">
        <f t="shared" si="3"/>
        <v>-50</v>
      </c>
      <c r="K44" s="8">
        <f t="shared" si="4"/>
        <v>264.0518152356657</v>
      </c>
      <c r="L44" s="8">
        <f t="shared" si="5"/>
        <v>131.31981171931534</v>
      </c>
      <c r="M44" s="8">
        <f t="shared" si="6"/>
        <v>-50</v>
      </c>
      <c r="N44" s="8">
        <f t="shared" si="7"/>
        <v>-50</v>
      </c>
      <c r="O44" s="8">
        <f t="shared" si="8"/>
        <v>-50</v>
      </c>
      <c r="P44" s="8">
        <f t="shared" si="9"/>
        <v>-50</v>
      </c>
    </row>
    <row r="45" spans="1:16" ht="12.75">
      <c r="A45" s="12">
        <v>-85.164429</v>
      </c>
      <c r="B45" s="12">
        <v>40.268936</v>
      </c>
      <c r="C45" s="2">
        <f t="shared" si="12"/>
        <v>217.83870721827455</v>
      </c>
      <c r="D45" s="2">
        <f t="shared" si="1"/>
        <v>118.15007582385955</v>
      </c>
      <c r="E45" s="7">
        <v>6.4</v>
      </c>
      <c r="F45" s="1"/>
      <c r="G45" s="8">
        <f t="shared" si="10"/>
        <v>-50</v>
      </c>
      <c r="H45" s="8">
        <f t="shared" si="11"/>
        <v>-50</v>
      </c>
      <c r="I45" s="8">
        <f t="shared" si="2"/>
        <v>-50</v>
      </c>
      <c r="J45" s="8">
        <f t="shared" si="3"/>
        <v>-50</v>
      </c>
      <c r="K45" s="8">
        <f t="shared" si="4"/>
        <v>217.83870721827455</v>
      </c>
      <c r="L45" s="8">
        <f t="shared" si="5"/>
        <v>118.15007582385955</v>
      </c>
      <c r="M45" s="8">
        <f t="shared" si="6"/>
        <v>-50</v>
      </c>
      <c r="N45" s="8">
        <f t="shared" si="7"/>
        <v>-50</v>
      </c>
      <c r="O45" s="8">
        <f t="shared" si="8"/>
        <v>-50</v>
      </c>
      <c r="P45" s="8">
        <f t="shared" si="9"/>
        <v>-50</v>
      </c>
    </row>
    <row r="46" spans="1:16" ht="12.75">
      <c r="A46" s="12">
        <v>-85.164969</v>
      </c>
      <c r="B46" s="12">
        <v>40.2689382</v>
      </c>
      <c r="C46" s="2">
        <f t="shared" si="12"/>
        <v>171.9062972619853</v>
      </c>
      <c r="D46" s="2">
        <f t="shared" si="1"/>
        <v>118.3943710939081</v>
      </c>
      <c r="E46" s="7">
        <v>6.6</v>
      </c>
      <c r="F46" s="1"/>
      <c r="G46" s="8">
        <f t="shared" si="10"/>
        <v>-50</v>
      </c>
      <c r="H46" s="8">
        <f t="shared" si="11"/>
        <v>-50</v>
      </c>
      <c r="I46" s="8">
        <f t="shared" si="2"/>
        <v>-50</v>
      </c>
      <c r="J46" s="8">
        <f t="shared" si="3"/>
        <v>-50</v>
      </c>
      <c r="K46" s="8">
        <f t="shared" si="4"/>
        <v>-50</v>
      </c>
      <c r="L46" s="8">
        <f t="shared" si="5"/>
        <v>-50</v>
      </c>
      <c r="M46" s="8">
        <f t="shared" si="6"/>
        <v>171.9062972619853</v>
      </c>
      <c r="N46" s="8">
        <f t="shared" si="7"/>
        <v>118.3943710939081</v>
      </c>
      <c r="O46" s="8">
        <f t="shared" si="8"/>
        <v>-50</v>
      </c>
      <c r="P46" s="8">
        <f t="shared" si="9"/>
        <v>-50</v>
      </c>
    </row>
    <row r="47" spans="1:16" ht="12.75">
      <c r="A47" s="12">
        <v>-85.1629958</v>
      </c>
      <c r="B47" s="12">
        <v>40.2687796</v>
      </c>
      <c r="C47" s="2">
        <f t="shared" si="12"/>
        <v>339.7467256422893</v>
      </c>
      <c r="D47" s="2">
        <f t="shared" si="1"/>
        <v>100.7829030247891</v>
      </c>
      <c r="E47" s="7">
        <v>6.6</v>
      </c>
      <c r="F47" s="1"/>
      <c r="G47" s="8">
        <f t="shared" si="10"/>
        <v>-50</v>
      </c>
      <c r="H47" s="8">
        <f t="shared" si="11"/>
        <v>-50</v>
      </c>
      <c r="I47" s="8">
        <f t="shared" si="2"/>
        <v>-50</v>
      </c>
      <c r="J47" s="8">
        <f t="shared" si="3"/>
        <v>-50</v>
      </c>
      <c r="K47" s="8">
        <f t="shared" si="4"/>
        <v>-50</v>
      </c>
      <c r="L47" s="8">
        <f t="shared" si="5"/>
        <v>-50</v>
      </c>
      <c r="M47" s="8">
        <f t="shared" si="6"/>
        <v>339.7467256422893</v>
      </c>
      <c r="N47" s="8">
        <f t="shared" si="7"/>
        <v>100.7829030247891</v>
      </c>
      <c r="O47" s="8">
        <f t="shared" si="8"/>
        <v>-50</v>
      </c>
      <c r="P47" s="8">
        <f t="shared" si="9"/>
        <v>-50</v>
      </c>
    </row>
    <row r="48" spans="1:16" ht="12.75">
      <c r="A48" s="12">
        <v>-85.165687</v>
      </c>
      <c r="B48" s="12">
        <v>40.2688095</v>
      </c>
      <c r="C48" s="2">
        <f t="shared" si="12"/>
        <v>110.83320402337827</v>
      </c>
      <c r="D48" s="2">
        <f t="shared" si="1"/>
        <v>104.10309782486667</v>
      </c>
      <c r="E48" s="7">
        <v>7</v>
      </c>
      <c r="F48" s="1"/>
      <c r="G48" s="8">
        <f t="shared" si="10"/>
        <v>-50</v>
      </c>
      <c r="H48" s="8">
        <f t="shared" si="11"/>
        <v>-50</v>
      </c>
      <c r="I48" s="8">
        <f t="shared" si="2"/>
        <v>-50</v>
      </c>
      <c r="J48" s="8">
        <f t="shared" si="3"/>
        <v>-50</v>
      </c>
      <c r="K48" s="8">
        <f t="shared" si="4"/>
        <v>-50</v>
      </c>
      <c r="L48" s="8">
        <f t="shared" si="5"/>
        <v>-50</v>
      </c>
      <c r="M48" s="8">
        <f t="shared" si="6"/>
        <v>-50</v>
      </c>
      <c r="N48" s="8">
        <f t="shared" si="7"/>
        <v>-50</v>
      </c>
      <c r="O48" s="8">
        <f t="shared" si="8"/>
        <v>110.83320402337827</v>
      </c>
      <c r="P48" s="8">
        <f t="shared" si="9"/>
        <v>104.10309782486667</v>
      </c>
    </row>
    <row r="49" spans="1:16" ht="12.75">
      <c r="A49" s="12">
        <v>-85.1667702</v>
      </c>
      <c r="B49" s="12">
        <v>40.268693</v>
      </c>
      <c r="C49" s="2">
        <f t="shared" si="12"/>
        <v>18.6961920522454</v>
      </c>
      <c r="D49" s="2">
        <f t="shared" si="1"/>
        <v>91.16655286810605</v>
      </c>
      <c r="E49" s="7">
        <v>7.6</v>
      </c>
      <c r="F49" s="1"/>
      <c r="G49" s="8">
        <f t="shared" si="10"/>
        <v>-50</v>
      </c>
      <c r="H49" s="8">
        <f t="shared" si="11"/>
        <v>-50</v>
      </c>
      <c r="I49" s="8">
        <f t="shared" si="2"/>
        <v>-50</v>
      </c>
      <c r="J49" s="8">
        <f t="shared" si="3"/>
        <v>-50</v>
      </c>
      <c r="K49" s="8">
        <f t="shared" si="4"/>
        <v>-50</v>
      </c>
      <c r="L49" s="8">
        <f t="shared" si="5"/>
        <v>-50</v>
      </c>
      <c r="M49" s="8">
        <f t="shared" si="6"/>
        <v>-50</v>
      </c>
      <c r="N49" s="8">
        <f t="shared" si="7"/>
        <v>-50</v>
      </c>
      <c r="O49" s="8">
        <f t="shared" si="8"/>
        <v>18.6961920522454</v>
      </c>
      <c r="P49" s="8">
        <f t="shared" si="9"/>
        <v>91.16655286810605</v>
      </c>
    </row>
    <row r="50" spans="1:16" ht="12.75">
      <c r="A50" s="12">
        <v>-85.1662221</v>
      </c>
      <c r="B50" s="12">
        <v>40.2686844</v>
      </c>
      <c r="C50" s="2">
        <f t="shared" si="12"/>
        <v>65.31758815807241</v>
      </c>
      <c r="D50" s="2">
        <f t="shared" si="1"/>
        <v>90.21158045061856</v>
      </c>
      <c r="E50" s="7">
        <v>7.9</v>
      </c>
      <c r="F50" s="1"/>
      <c r="G50" s="8">
        <f t="shared" si="10"/>
        <v>-50</v>
      </c>
      <c r="H50" s="8">
        <f t="shared" si="11"/>
        <v>-50</v>
      </c>
      <c r="I50" s="8">
        <f t="shared" si="2"/>
        <v>-50</v>
      </c>
      <c r="J50" s="8">
        <f t="shared" si="3"/>
        <v>-50</v>
      </c>
      <c r="K50" s="8">
        <f t="shared" si="4"/>
        <v>-50</v>
      </c>
      <c r="L50" s="8">
        <f t="shared" si="5"/>
        <v>-50</v>
      </c>
      <c r="M50" s="8">
        <f t="shared" si="6"/>
        <v>-50</v>
      </c>
      <c r="N50" s="8">
        <f t="shared" si="7"/>
        <v>-50</v>
      </c>
      <c r="O50" s="8">
        <f t="shared" si="8"/>
        <v>65.31758815807241</v>
      </c>
      <c r="P50" s="8">
        <f t="shared" si="9"/>
        <v>90.21158045061856</v>
      </c>
    </row>
    <row r="51" spans="1:16" ht="12.75">
      <c r="A51" s="12">
        <v>-85.1624596</v>
      </c>
      <c r="B51" s="12">
        <v>40.2686374</v>
      </c>
      <c r="C51" s="2">
        <f t="shared" si="12"/>
        <v>385.3559075283653</v>
      </c>
      <c r="D51" s="2">
        <f t="shared" si="1"/>
        <v>84.99254514691935</v>
      </c>
      <c r="E51" s="7">
        <v>6.5</v>
      </c>
      <c r="F51" s="1"/>
      <c r="G51" s="8">
        <f t="shared" si="10"/>
        <v>-50</v>
      </c>
      <c r="H51" s="8">
        <f t="shared" si="11"/>
        <v>-50</v>
      </c>
      <c r="I51" s="8">
        <f t="shared" si="2"/>
        <v>-50</v>
      </c>
      <c r="J51" s="8">
        <f t="shared" si="3"/>
        <v>-50</v>
      </c>
      <c r="K51" s="8">
        <f t="shared" si="4"/>
        <v>-50</v>
      </c>
      <c r="L51" s="8">
        <f t="shared" si="5"/>
        <v>-50</v>
      </c>
      <c r="M51" s="8">
        <f t="shared" si="6"/>
        <v>385.3559075283653</v>
      </c>
      <c r="N51" s="8">
        <f t="shared" si="7"/>
        <v>84.99254514691935</v>
      </c>
      <c r="O51" s="8">
        <f t="shared" si="8"/>
        <v>-50</v>
      </c>
      <c r="P51" s="8">
        <f t="shared" si="9"/>
        <v>-50</v>
      </c>
    </row>
    <row r="52" spans="1:16" ht="12.75">
      <c r="A52" s="12">
        <v>-85.1635311</v>
      </c>
      <c r="B52" s="12">
        <v>40.268648</v>
      </c>
      <c r="C52" s="2">
        <f t="shared" si="12"/>
        <v>294.21409777309714</v>
      </c>
      <c r="D52" s="2">
        <f t="shared" si="1"/>
        <v>86.1696041725377</v>
      </c>
      <c r="E52" s="7">
        <v>6.9</v>
      </c>
      <c r="F52" s="1"/>
      <c r="G52" s="8">
        <f t="shared" si="10"/>
        <v>-50</v>
      </c>
      <c r="H52" s="8">
        <f t="shared" si="11"/>
        <v>-50</v>
      </c>
      <c r="I52" s="8">
        <f t="shared" si="2"/>
        <v>-50</v>
      </c>
      <c r="J52" s="8">
        <f t="shared" si="3"/>
        <v>-50</v>
      </c>
      <c r="K52" s="8">
        <f t="shared" si="4"/>
        <v>-50</v>
      </c>
      <c r="L52" s="8">
        <f t="shared" si="5"/>
        <v>-50</v>
      </c>
      <c r="M52" s="8">
        <f t="shared" si="6"/>
        <v>294.21409777309714</v>
      </c>
      <c r="N52" s="8">
        <f t="shared" si="7"/>
        <v>86.1696041725377</v>
      </c>
      <c r="O52" s="8">
        <f t="shared" si="8"/>
        <v>-50</v>
      </c>
      <c r="P52" s="8">
        <f t="shared" si="9"/>
        <v>-50</v>
      </c>
    </row>
    <row r="53" spans="1:16" ht="12.75">
      <c r="A53" s="12">
        <v>-85.1640794</v>
      </c>
      <c r="B53" s="12">
        <v>40.2686504</v>
      </c>
      <c r="C53" s="2">
        <f t="shared" si="12"/>
        <v>247.5756896633838</v>
      </c>
      <c r="D53" s="2">
        <f t="shared" si="1"/>
        <v>86.43610810292594</v>
      </c>
      <c r="E53" s="7">
        <v>6.4</v>
      </c>
      <c r="F53" s="1"/>
      <c r="G53" s="8">
        <f t="shared" si="10"/>
        <v>-50</v>
      </c>
      <c r="H53" s="8">
        <f t="shared" si="11"/>
        <v>-50</v>
      </c>
      <c r="I53" s="8">
        <f t="shared" si="2"/>
        <v>-50</v>
      </c>
      <c r="J53" s="8">
        <f t="shared" si="3"/>
        <v>-50</v>
      </c>
      <c r="K53" s="8">
        <f t="shared" si="4"/>
        <v>247.5756896633838</v>
      </c>
      <c r="L53" s="8">
        <f t="shared" si="5"/>
        <v>86.43610810292594</v>
      </c>
      <c r="M53" s="8">
        <f t="shared" si="6"/>
        <v>-50</v>
      </c>
      <c r="N53" s="8">
        <f t="shared" si="7"/>
        <v>-50</v>
      </c>
      <c r="O53" s="8">
        <f t="shared" si="8"/>
        <v>-50</v>
      </c>
      <c r="P53" s="8">
        <f t="shared" si="9"/>
        <v>-50</v>
      </c>
    </row>
    <row r="54" spans="1:16" ht="12.75">
      <c r="A54" s="12">
        <v>-85.1651544</v>
      </c>
      <c r="B54" s="12">
        <v>40.2685338</v>
      </c>
      <c r="C54" s="2">
        <f t="shared" si="12"/>
        <v>156.13616984312745</v>
      </c>
      <c r="D54" s="2">
        <f t="shared" si="1"/>
        <v>73.48845881639</v>
      </c>
      <c r="E54" s="7">
        <v>7.8</v>
      </c>
      <c r="F54" s="1"/>
      <c r="G54" s="8">
        <f t="shared" si="10"/>
        <v>-50</v>
      </c>
      <c r="H54" s="8">
        <f t="shared" si="11"/>
        <v>-50</v>
      </c>
      <c r="I54" s="8">
        <f t="shared" si="2"/>
        <v>-50</v>
      </c>
      <c r="J54" s="8">
        <f t="shared" si="3"/>
        <v>-50</v>
      </c>
      <c r="K54" s="8">
        <f t="shared" si="4"/>
        <v>-50</v>
      </c>
      <c r="L54" s="8">
        <f t="shared" si="5"/>
        <v>-50</v>
      </c>
      <c r="M54" s="8">
        <f t="shared" si="6"/>
        <v>-50</v>
      </c>
      <c r="N54" s="8">
        <f t="shared" si="7"/>
        <v>-50</v>
      </c>
      <c r="O54" s="8">
        <f t="shared" si="8"/>
        <v>156.13616984312745</v>
      </c>
      <c r="P54" s="8">
        <f t="shared" si="9"/>
        <v>73.48845881639</v>
      </c>
    </row>
    <row r="55" spans="1:16" ht="12.75">
      <c r="A55" s="12">
        <v>-85.164623</v>
      </c>
      <c r="B55" s="12">
        <v>40.268519</v>
      </c>
      <c r="C55" s="2">
        <f t="shared" si="12"/>
        <v>201.33706364076764</v>
      </c>
      <c r="D55" s="2">
        <f t="shared" si="1"/>
        <v>71.84501791180323</v>
      </c>
      <c r="E55" s="7">
        <v>5.8</v>
      </c>
      <c r="F55" s="1"/>
      <c r="G55" s="8">
        <f t="shared" si="10"/>
        <v>-50</v>
      </c>
      <c r="H55" s="8">
        <f t="shared" si="11"/>
        <v>-50</v>
      </c>
      <c r="I55" s="8">
        <f t="shared" si="2"/>
        <v>201.33706364076764</v>
      </c>
      <c r="J55" s="8">
        <f t="shared" si="3"/>
        <v>71.84501791180323</v>
      </c>
      <c r="K55" s="8">
        <f t="shared" si="4"/>
        <v>-50</v>
      </c>
      <c r="L55" s="8">
        <f t="shared" si="5"/>
        <v>-50</v>
      </c>
      <c r="M55" s="8">
        <f t="shared" si="6"/>
        <v>-50</v>
      </c>
      <c r="N55" s="8">
        <f t="shared" si="7"/>
        <v>-50</v>
      </c>
      <c r="O55" s="8">
        <f t="shared" si="8"/>
        <v>-50</v>
      </c>
      <c r="P55" s="8">
        <f t="shared" si="9"/>
        <v>-50</v>
      </c>
    </row>
    <row r="56" spans="1:16" ht="12.75">
      <c r="A56" s="12">
        <v>-85.1626416</v>
      </c>
      <c r="B56" s="12">
        <v>40.2683602</v>
      </c>
      <c r="C56" s="2">
        <f t="shared" si="12"/>
        <v>369.87498417315686</v>
      </c>
      <c r="D56" s="2">
        <f t="shared" si="1"/>
        <v>54.21134118155554</v>
      </c>
      <c r="E56" s="7">
        <v>6.7</v>
      </c>
      <c r="F56" s="1"/>
      <c r="G56" s="8">
        <f t="shared" si="10"/>
        <v>-50</v>
      </c>
      <c r="H56" s="8">
        <f t="shared" si="11"/>
        <v>-50</v>
      </c>
      <c r="I56" s="8">
        <f t="shared" si="2"/>
        <v>-50</v>
      </c>
      <c r="J56" s="8">
        <f t="shared" si="3"/>
        <v>-50</v>
      </c>
      <c r="K56" s="8">
        <f t="shared" si="4"/>
        <v>-50</v>
      </c>
      <c r="L56" s="8">
        <f t="shared" si="5"/>
        <v>-50</v>
      </c>
      <c r="M56" s="8">
        <f t="shared" si="6"/>
        <v>369.87498417315686</v>
      </c>
      <c r="N56" s="8">
        <f t="shared" si="7"/>
        <v>54.21134118155554</v>
      </c>
      <c r="O56" s="8">
        <f t="shared" si="8"/>
        <v>-50</v>
      </c>
      <c r="P56" s="8">
        <f t="shared" si="9"/>
        <v>-50</v>
      </c>
    </row>
    <row r="57" spans="1:16" ht="12.75">
      <c r="A57" s="12">
        <v>-85.1653411</v>
      </c>
      <c r="B57" s="12">
        <v>40.2683904</v>
      </c>
      <c r="C57" s="2">
        <f t="shared" si="12"/>
        <v>140.25546440082186</v>
      </c>
      <c r="D57" s="2">
        <f t="shared" si="1"/>
        <v>57.564848973326136</v>
      </c>
      <c r="E57" s="7">
        <v>5</v>
      </c>
      <c r="F57" s="1"/>
      <c r="G57" s="8">
        <f t="shared" si="10"/>
        <v>140.25546440082186</v>
      </c>
      <c r="H57" s="8">
        <f t="shared" si="11"/>
        <v>57.564848973326136</v>
      </c>
      <c r="I57" s="8">
        <f t="shared" si="2"/>
        <v>-50</v>
      </c>
      <c r="J57" s="8">
        <f t="shared" si="3"/>
        <v>-50</v>
      </c>
      <c r="K57" s="8">
        <f t="shared" si="4"/>
        <v>-50</v>
      </c>
      <c r="L57" s="8">
        <f t="shared" si="5"/>
        <v>-50</v>
      </c>
      <c r="M57" s="8">
        <f t="shared" si="6"/>
        <v>-50</v>
      </c>
      <c r="N57" s="8">
        <f t="shared" si="7"/>
        <v>-50</v>
      </c>
      <c r="O57" s="8">
        <f t="shared" si="8"/>
        <v>-50</v>
      </c>
      <c r="P57" s="8">
        <f t="shared" si="9"/>
        <v>-50</v>
      </c>
    </row>
    <row r="58" spans="1:16" ht="12.75">
      <c r="A58" s="12">
        <v>-85.1631934</v>
      </c>
      <c r="B58" s="12">
        <v>40.2682353</v>
      </c>
      <c r="C58" s="2">
        <f t="shared" si="12"/>
        <v>322.9388659996642</v>
      </c>
      <c r="D58" s="2">
        <f t="shared" si="1"/>
        <v>40.34203246922513</v>
      </c>
      <c r="E58" s="7">
        <v>6.6</v>
      </c>
      <c r="F58" s="1"/>
      <c r="G58" s="8">
        <f t="shared" si="10"/>
        <v>-50</v>
      </c>
      <c r="H58" s="8">
        <f t="shared" si="11"/>
        <v>-50</v>
      </c>
      <c r="I58" s="8">
        <f t="shared" si="2"/>
        <v>-50</v>
      </c>
      <c r="J58" s="8">
        <f t="shared" si="3"/>
        <v>-50</v>
      </c>
      <c r="K58" s="8">
        <f t="shared" si="4"/>
        <v>-50</v>
      </c>
      <c r="L58" s="8">
        <f t="shared" si="5"/>
        <v>-50</v>
      </c>
      <c r="M58" s="8">
        <f t="shared" si="6"/>
        <v>322.9388659996642</v>
      </c>
      <c r="N58" s="8">
        <f t="shared" si="7"/>
        <v>40.34203246922513</v>
      </c>
      <c r="O58" s="8">
        <f t="shared" si="8"/>
        <v>-50</v>
      </c>
      <c r="P58" s="8">
        <f t="shared" si="9"/>
        <v>-50</v>
      </c>
    </row>
    <row r="59" spans="1:16" ht="12.75">
      <c r="A59" s="12">
        <v>-85.163725</v>
      </c>
      <c r="B59" s="12">
        <v>40.2682374</v>
      </c>
      <c r="C59" s="2">
        <f t="shared" si="12"/>
        <v>277.72096019813773</v>
      </c>
      <c r="D59" s="2">
        <f t="shared" si="1"/>
        <v>40.57522340792033</v>
      </c>
      <c r="E59" s="7">
        <v>6.4</v>
      </c>
      <c r="F59" s="1"/>
      <c r="G59" s="8">
        <f t="shared" si="10"/>
        <v>-50</v>
      </c>
      <c r="H59" s="8">
        <f t="shared" si="11"/>
        <v>-50</v>
      </c>
      <c r="I59" s="8">
        <f t="shared" si="2"/>
        <v>-50</v>
      </c>
      <c r="J59" s="8">
        <f t="shared" si="3"/>
        <v>-50</v>
      </c>
      <c r="K59" s="8">
        <f t="shared" si="4"/>
        <v>277.72096019813773</v>
      </c>
      <c r="L59" s="8">
        <f t="shared" si="5"/>
        <v>40.57522340792033</v>
      </c>
      <c r="M59" s="8">
        <f t="shared" si="6"/>
        <v>-50</v>
      </c>
      <c r="N59" s="8">
        <f t="shared" si="7"/>
        <v>-50</v>
      </c>
      <c r="O59" s="8">
        <f t="shared" si="8"/>
        <v>-50</v>
      </c>
      <c r="P59" s="8">
        <f t="shared" si="9"/>
        <v>-50</v>
      </c>
    </row>
    <row r="60" spans="1:16" ht="12.75">
      <c r="A60" s="12">
        <v>-85.1664162</v>
      </c>
      <c r="B60" s="12">
        <v>40.2682674</v>
      </c>
      <c r="C60" s="2">
        <f t="shared" si="12"/>
        <v>48.807438579226734</v>
      </c>
      <c r="D60" s="2">
        <f t="shared" si="1"/>
        <v>43.906522538562236</v>
      </c>
      <c r="E60" s="7">
        <v>6.1</v>
      </c>
      <c r="F60" s="1"/>
      <c r="G60" s="8">
        <f t="shared" si="10"/>
        <v>-50</v>
      </c>
      <c r="H60" s="8">
        <f t="shared" si="11"/>
        <v>-50</v>
      </c>
      <c r="I60" s="8">
        <f t="shared" si="2"/>
        <v>-50</v>
      </c>
      <c r="J60" s="8">
        <f t="shared" si="3"/>
        <v>-50</v>
      </c>
      <c r="K60" s="8">
        <f t="shared" si="4"/>
        <v>48.807438579226734</v>
      </c>
      <c r="L60" s="8">
        <f t="shared" si="5"/>
        <v>43.906522538562236</v>
      </c>
      <c r="M60" s="8">
        <f t="shared" si="6"/>
        <v>-50</v>
      </c>
      <c r="N60" s="8">
        <f t="shared" si="7"/>
        <v>-50</v>
      </c>
      <c r="O60" s="8">
        <f t="shared" si="8"/>
        <v>-50</v>
      </c>
      <c r="P60" s="8">
        <f t="shared" si="9"/>
        <v>-50</v>
      </c>
    </row>
    <row r="61" spans="1:16" ht="12.75">
      <c r="A61" s="12">
        <v>-85.1658763</v>
      </c>
      <c r="B61" s="12">
        <v>40.2682588</v>
      </c>
      <c r="C61" s="2">
        <f t="shared" si="12"/>
        <v>94.73134253417724</v>
      </c>
      <c r="D61" s="2">
        <f t="shared" si="1"/>
        <v>42.95155012107474</v>
      </c>
      <c r="E61" s="7">
        <v>5.9</v>
      </c>
      <c r="F61" s="1"/>
      <c r="G61" s="8">
        <f t="shared" si="10"/>
        <v>-50</v>
      </c>
      <c r="H61" s="8">
        <f t="shared" si="11"/>
        <v>-50</v>
      </c>
      <c r="I61" s="8">
        <f t="shared" si="2"/>
        <v>94.73134253417724</v>
      </c>
      <c r="J61" s="8">
        <f t="shared" si="3"/>
        <v>42.95155012107474</v>
      </c>
      <c r="K61" s="8">
        <f t="shared" si="4"/>
        <v>-50</v>
      </c>
      <c r="L61" s="8">
        <f t="shared" si="5"/>
        <v>-50</v>
      </c>
      <c r="M61" s="8">
        <f t="shared" si="6"/>
        <v>-50</v>
      </c>
      <c r="N61" s="8">
        <f t="shared" si="7"/>
        <v>-50</v>
      </c>
      <c r="O61" s="8">
        <f t="shared" si="8"/>
        <v>-50</v>
      </c>
      <c r="P61" s="8">
        <f t="shared" si="9"/>
        <v>-50</v>
      </c>
    </row>
    <row r="62" spans="1:16" ht="12.75">
      <c r="A62" s="12">
        <v>-85.1648085</v>
      </c>
      <c r="B62" s="12">
        <v>40.2681146</v>
      </c>
      <c r="C62" s="2">
        <f t="shared" si="12"/>
        <v>185.558430220571</v>
      </c>
      <c r="D62" s="2">
        <f t="shared" si="1"/>
        <v>26.939105634285124</v>
      </c>
      <c r="E62" s="7">
        <v>5.9</v>
      </c>
      <c r="F62" s="1"/>
      <c r="G62" s="8">
        <f t="shared" si="10"/>
        <v>-50</v>
      </c>
      <c r="H62" s="8">
        <f t="shared" si="11"/>
        <v>-50</v>
      </c>
      <c r="I62" s="8">
        <f t="shared" si="2"/>
        <v>185.558430220571</v>
      </c>
      <c r="J62" s="8">
        <f t="shared" si="3"/>
        <v>26.939105634285124</v>
      </c>
      <c r="K62" s="8">
        <f t="shared" si="4"/>
        <v>-50</v>
      </c>
      <c r="L62" s="8">
        <f t="shared" si="5"/>
        <v>-50</v>
      </c>
      <c r="M62" s="8">
        <f t="shared" si="6"/>
        <v>-50</v>
      </c>
      <c r="N62" s="8">
        <f t="shared" si="7"/>
        <v>-50</v>
      </c>
      <c r="O62" s="8">
        <f t="shared" si="8"/>
        <v>-50</v>
      </c>
      <c r="P62" s="8">
        <f t="shared" si="9"/>
        <v>-50</v>
      </c>
    </row>
    <row r="63" spans="1:16" ht="12.75">
      <c r="A63" s="12">
        <v>-85.1642769</v>
      </c>
      <c r="B63" s="12">
        <v>40.2681062</v>
      </c>
      <c r="C63" s="2">
        <f t="shared" si="12"/>
        <v>230.7763360220975</v>
      </c>
      <c r="D63" s="2">
        <f t="shared" si="1"/>
        <v>26.006341877926314</v>
      </c>
      <c r="E63" s="7">
        <v>6.7</v>
      </c>
      <c r="F63" s="1"/>
      <c r="G63" s="8">
        <f t="shared" si="10"/>
        <v>-50</v>
      </c>
      <c r="H63" s="8">
        <f t="shared" si="11"/>
        <v>-50</v>
      </c>
      <c r="I63" s="8">
        <f t="shared" si="2"/>
        <v>-50</v>
      </c>
      <c r="J63" s="8">
        <f t="shared" si="3"/>
        <v>-50</v>
      </c>
      <c r="K63" s="8">
        <f t="shared" si="4"/>
        <v>-50</v>
      </c>
      <c r="L63" s="8">
        <f t="shared" si="5"/>
        <v>-50</v>
      </c>
      <c r="M63" s="8">
        <f t="shared" si="6"/>
        <v>230.7763360220975</v>
      </c>
      <c r="N63" s="8">
        <f t="shared" si="7"/>
        <v>26.006341877926314</v>
      </c>
      <c r="O63" s="8">
        <f t="shared" si="8"/>
        <v>-50</v>
      </c>
      <c r="P63" s="8">
        <f t="shared" si="9"/>
        <v>-50</v>
      </c>
    </row>
    <row r="64" spans="1:16" ht="12.75">
      <c r="A64" s="12">
        <v>-85.1628433</v>
      </c>
      <c r="B64" s="12">
        <v>40.2679688</v>
      </c>
      <c r="C64" s="2">
        <f t="shared" si="12"/>
        <v>352.7183784538848</v>
      </c>
      <c r="D64" s="2">
        <f t="shared" si="1"/>
        <v>10.748991860833028</v>
      </c>
      <c r="E64" s="7">
        <v>6.7</v>
      </c>
      <c r="F64" s="1"/>
      <c r="G64" s="8">
        <f t="shared" si="10"/>
        <v>-50</v>
      </c>
      <c r="H64" s="8">
        <f t="shared" si="11"/>
        <v>-50</v>
      </c>
      <c r="I64" s="8">
        <f t="shared" si="2"/>
        <v>-50</v>
      </c>
      <c r="J64" s="8">
        <f t="shared" si="3"/>
        <v>-50</v>
      </c>
      <c r="K64" s="8">
        <f t="shared" si="4"/>
        <v>-50</v>
      </c>
      <c r="L64" s="8">
        <f t="shared" si="5"/>
        <v>-50</v>
      </c>
      <c r="M64" s="8">
        <f t="shared" si="6"/>
        <v>352.7183784538848</v>
      </c>
      <c r="N64" s="8">
        <f t="shared" si="7"/>
        <v>10.748991860833028</v>
      </c>
      <c r="O64" s="8">
        <f t="shared" si="8"/>
        <v>-50</v>
      </c>
      <c r="P64" s="8">
        <f t="shared" si="9"/>
        <v>-50</v>
      </c>
    </row>
    <row r="65" spans="1:16" ht="12.75">
      <c r="A65" s="12">
        <v>-85.1655265</v>
      </c>
      <c r="B65" s="12">
        <v>40.267986</v>
      </c>
      <c r="C65" s="2">
        <f t="shared" si="12"/>
        <v>124.4853369831728</v>
      </c>
      <c r="D65" s="2">
        <f t="shared" si="1"/>
        <v>12.658936695808029</v>
      </c>
      <c r="E65" s="7">
        <v>5.7</v>
      </c>
      <c r="F65" s="1"/>
      <c r="G65" s="8">
        <f t="shared" si="10"/>
        <v>-50</v>
      </c>
      <c r="H65" s="8">
        <f t="shared" si="11"/>
        <v>-50</v>
      </c>
      <c r="I65" s="8">
        <f t="shared" si="2"/>
        <v>124.4853369831728</v>
      </c>
      <c r="J65" s="8">
        <f t="shared" si="3"/>
        <v>12.658936695808029</v>
      </c>
      <c r="K65" s="8">
        <f t="shared" si="4"/>
        <v>-50</v>
      </c>
      <c r="L65" s="8">
        <f t="shared" si="5"/>
        <v>-50</v>
      </c>
      <c r="M65" s="8">
        <f t="shared" si="6"/>
        <v>-50</v>
      </c>
      <c r="N65" s="8">
        <f t="shared" si="7"/>
        <v>-50</v>
      </c>
      <c r="O65" s="8">
        <f t="shared" si="8"/>
        <v>-50</v>
      </c>
      <c r="P65" s="8">
        <f t="shared" si="9"/>
        <v>-50</v>
      </c>
    </row>
    <row r="66" spans="1:16" ht="12.75">
      <c r="A66" s="3"/>
      <c r="B66" s="3"/>
      <c r="C66" s="2"/>
      <c r="D66" s="2"/>
      <c r="E66" s="4"/>
      <c r="F66" s="1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ht="12.75">
      <c r="A67" s="3"/>
      <c r="B67" s="3"/>
      <c r="C67" s="2"/>
      <c r="D67" s="2"/>
      <c r="E67" s="4"/>
      <c r="F67" s="1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ht="12.75">
      <c r="A68" s="3"/>
      <c r="B68" s="3"/>
      <c r="C68" s="2"/>
      <c r="D68" s="2"/>
      <c r="E68" s="4"/>
      <c r="F68" s="1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ht="12.75">
      <c r="A69" s="3"/>
      <c r="B69" s="3"/>
      <c r="C69" s="2"/>
      <c r="D69" s="2"/>
      <c r="E69" s="4"/>
      <c r="F69" s="1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ht="12.75">
      <c r="A70" s="3"/>
      <c r="B70" s="3"/>
      <c r="C70" s="2"/>
      <c r="D70" s="2"/>
      <c r="E70" s="4"/>
      <c r="F70" s="1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ht="12.75">
      <c r="A71" s="3"/>
      <c r="B71" s="3"/>
      <c r="C71" s="2"/>
      <c r="D71" s="2"/>
      <c r="E71" s="4"/>
      <c r="F71" s="1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ht="12.75">
      <c r="A72" s="3"/>
      <c r="B72" s="3"/>
      <c r="C72" s="2"/>
      <c r="D72" s="2"/>
      <c r="E72" s="4"/>
      <c r="F72" s="1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ht="12.75">
      <c r="A73" s="3"/>
      <c r="B73" s="3"/>
      <c r="C73" s="2"/>
      <c r="D73" s="2"/>
      <c r="E73" s="4"/>
      <c r="F73" s="1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ht="12.75">
      <c r="A74" s="3"/>
      <c r="B74" s="3"/>
      <c r="C74" s="2"/>
      <c r="D74" s="2"/>
      <c r="E74" s="4"/>
      <c r="F74" s="1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ht="12.75">
      <c r="A75" s="3"/>
      <c r="B75" s="3"/>
      <c r="C75" s="2"/>
      <c r="D75" s="2"/>
      <c r="E75" s="4"/>
      <c r="F75" s="1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ht="12.75">
      <c r="A76" s="3"/>
      <c r="B76" s="3"/>
      <c r="C76" s="2"/>
      <c r="D76" s="2"/>
      <c r="E76" s="4"/>
      <c r="F76" s="1"/>
      <c r="G76" s="8"/>
      <c r="H76" s="8"/>
      <c r="I76" s="8"/>
      <c r="J76" s="8"/>
      <c r="K76" s="8"/>
      <c r="L76" s="8"/>
      <c r="M76" s="8"/>
      <c r="N76" s="8"/>
      <c r="O76" s="8"/>
      <c r="P76" s="8"/>
    </row>
    <row r="81" spans="1:2" ht="12.75">
      <c r="A81" s="12"/>
      <c r="B81" s="12"/>
    </row>
    <row r="82" spans="1:2" ht="12.75">
      <c r="A82" s="12"/>
      <c r="B82" s="12"/>
    </row>
    <row r="83" spans="1:2" ht="12.75">
      <c r="A83" s="12"/>
      <c r="B83" s="12"/>
    </row>
    <row r="84" spans="1:2" ht="12.75">
      <c r="A84" s="12"/>
      <c r="B84" s="12"/>
    </row>
    <row r="85" spans="1:2" ht="12.75">
      <c r="A85" s="12"/>
      <c r="B85" s="12"/>
    </row>
    <row r="86" spans="1:2" ht="12.75">
      <c r="A86" s="12"/>
      <c r="B86" s="12"/>
    </row>
    <row r="87" spans="1:2" ht="12.75">
      <c r="A87" s="12"/>
      <c r="B87" s="12"/>
    </row>
    <row r="88" spans="1:2" ht="12.75">
      <c r="A88" s="12"/>
      <c r="B88" s="12"/>
    </row>
    <row r="89" spans="1:2" ht="12.75">
      <c r="A89" s="12"/>
      <c r="B89" s="12"/>
    </row>
    <row r="90" spans="1:2" ht="12.75">
      <c r="A90" s="12"/>
      <c r="B90" s="12"/>
    </row>
    <row r="91" spans="1:2" ht="12.75">
      <c r="A91" s="12"/>
      <c r="B91" s="12"/>
    </row>
    <row r="92" spans="1:2" ht="12.75">
      <c r="A92" s="12"/>
      <c r="B92" s="12"/>
    </row>
    <row r="93" spans="1:2" ht="12.75">
      <c r="A93" s="12"/>
      <c r="B93" s="12"/>
    </row>
    <row r="94" spans="1:2" ht="12.75">
      <c r="A94" s="12"/>
      <c r="B94" s="12"/>
    </row>
    <row r="95" spans="1:2" ht="12.75">
      <c r="A95" s="12"/>
      <c r="B95" s="12"/>
    </row>
    <row r="96" spans="1:2" ht="12.75">
      <c r="A96" s="12"/>
      <c r="B96" s="12"/>
    </row>
    <row r="97" spans="1:2" ht="12.75">
      <c r="A97" s="12"/>
      <c r="B97" s="12"/>
    </row>
    <row r="98" spans="1:2" ht="12.75">
      <c r="A98" s="12"/>
      <c r="B98" s="12"/>
    </row>
    <row r="99" spans="1:2" ht="12.75">
      <c r="A99" s="12"/>
      <c r="B99" s="12"/>
    </row>
    <row r="100" spans="1:2" ht="12.75">
      <c r="A100" s="12"/>
      <c r="B100" s="12"/>
    </row>
    <row r="101" spans="1:2" ht="12.75">
      <c r="A101" s="12"/>
      <c r="B101" s="12"/>
    </row>
    <row r="102" spans="1:2" ht="12.75">
      <c r="A102" s="12"/>
      <c r="B102" s="12"/>
    </row>
    <row r="103" spans="1:2" ht="12.75">
      <c r="A103" s="12"/>
      <c r="B103" s="12"/>
    </row>
    <row r="104" spans="1:2" ht="12.75">
      <c r="A104" s="12"/>
      <c r="B104" s="12"/>
    </row>
    <row r="105" spans="1:2" ht="12.75">
      <c r="A105" s="12"/>
      <c r="B105" s="12"/>
    </row>
    <row r="106" spans="1:2" ht="12.75">
      <c r="A106" s="12"/>
      <c r="B106" s="12"/>
    </row>
    <row r="107" spans="1:2" ht="12.75">
      <c r="A107" s="12"/>
      <c r="B107" s="12"/>
    </row>
    <row r="108" spans="1:2" ht="12.75">
      <c r="A108" s="12"/>
      <c r="B108" s="12"/>
    </row>
    <row r="109" spans="1:2" ht="12.75">
      <c r="A109" s="12"/>
      <c r="B109" s="12"/>
    </row>
    <row r="110" spans="1:2" ht="12.75">
      <c r="A110" s="12"/>
      <c r="B110" s="12"/>
    </row>
    <row r="111" spans="1:2" ht="12.75">
      <c r="A111" s="12"/>
      <c r="B111" s="12"/>
    </row>
    <row r="112" spans="1:2" ht="12.75">
      <c r="A112" s="12"/>
      <c r="B112" s="12"/>
    </row>
    <row r="113" spans="1:2" ht="12.75">
      <c r="A113" s="12"/>
      <c r="B113" s="12"/>
    </row>
    <row r="114" spans="1:2" ht="12.75">
      <c r="A114" s="12"/>
      <c r="B114" s="12"/>
    </row>
    <row r="115" spans="1:2" ht="12.75">
      <c r="A115" s="12"/>
      <c r="B115" s="12"/>
    </row>
    <row r="116" spans="1:2" ht="12.75">
      <c r="A116" s="12"/>
      <c r="B116" s="12"/>
    </row>
    <row r="117" spans="1:2" ht="12.75">
      <c r="A117" s="12"/>
      <c r="B117" s="12"/>
    </row>
    <row r="118" spans="1:2" ht="12.75">
      <c r="A118" s="12"/>
      <c r="B118" s="12"/>
    </row>
    <row r="119" spans="1:2" ht="12.75">
      <c r="A119" s="12"/>
      <c r="B119" s="12"/>
    </row>
    <row r="120" spans="1:2" ht="12.75">
      <c r="A120" s="12"/>
      <c r="B120" s="12"/>
    </row>
    <row r="121" spans="1:2" ht="12.75">
      <c r="A121" s="12"/>
      <c r="B121" s="12"/>
    </row>
    <row r="122" spans="1:2" ht="12.75">
      <c r="A122" s="12"/>
      <c r="B122" s="12"/>
    </row>
    <row r="123" spans="1:2" ht="12.75">
      <c r="A123" s="12"/>
      <c r="B123" s="12"/>
    </row>
    <row r="124" spans="1:2" ht="12.75">
      <c r="A124" s="12"/>
      <c r="B124" s="12"/>
    </row>
    <row r="125" spans="1:2" ht="12.75">
      <c r="A125" s="12"/>
      <c r="B125" s="12"/>
    </row>
    <row r="126" spans="1:2" ht="12.75">
      <c r="A126" s="12"/>
      <c r="B126" s="12"/>
    </row>
    <row r="127" spans="1:2" ht="12.75">
      <c r="A127" s="12"/>
      <c r="B127" s="12"/>
    </row>
    <row r="128" spans="1:2" ht="12.75">
      <c r="A128" s="12"/>
      <c r="B128" s="12"/>
    </row>
    <row r="129" spans="1:2" ht="12.75">
      <c r="A129" s="12"/>
      <c r="B129" s="12"/>
    </row>
    <row r="130" spans="1:2" ht="12.75">
      <c r="A130" s="12"/>
      <c r="B130" s="12"/>
    </row>
    <row r="131" spans="1:2" ht="12.75">
      <c r="A131" s="12"/>
      <c r="B131" s="12"/>
    </row>
    <row r="132" spans="1:2" ht="12.75">
      <c r="A132" s="12"/>
      <c r="B132" s="12"/>
    </row>
    <row r="133" spans="1:2" ht="12.75">
      <c r="A133" s="12"/>
      <c r="B133" s="12"/>
    </row>
    <row r="134" spans="1:2" ht="12.75">
      <c r="A134" s="12"/>
      <c r="B134" s="12"/>
    </row>
    <row r="135" spans="1:2" ht="12.75">
      <c r="A135" s="12"/>
      <c r="B135" s="12"/>
    </row>
    <row r="136" spans="1:2" ht="12.75">
      <c r="A136" s="12"/>
      <c r="B136" s="12"/>
    </row>
    <row r="137" spans="1:2" ht="12.75">
      <c r="A137" s="12"/>
      <c r="B137" s="12"/>
    </row>
    <row r="138" spans="1:2" ht="12.75">
      <c r="A138" s="12"/>
      <c r="B138" s="12"/>
    </row>
    <row r="139" spans="1:2" ht="12.75">
      <c r="A139" s="12"/>
      <c r="B139" s="12"/>
    </row>
    <row r="140" spans="1:2" ht="12.75">
      <c r="A140" s="12"/>
      <c r="B140" s="12"/>
    </row>
    <row r="141" spans="1:2" ht="12.75">
      <c r="A141" s="12"/>
      <c r="B141" s="12"/>
    </row>
  </sheetData>
  <printOptions gridLines="1" horizontalCentered="1"/>
  <pageMargins left="0.75" right="0.75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Engineering Computer Network</dc:creator>
  <cp:keywords/>
  <dc:description/>
  <cp:lastModifiedBy>Engineering Computer Network</cp:lastModifiedBy>
  <cp:lastPrinted>2000-11-03T22:12:31Z</cp:lastPrinted>
  <dcterms:created xsi:type="dcterms:W3CDTF">2000-10-09T20:12:17Z</dcterms:created>
  <dcterms:modified xsi:type="dcterms:W3CDTF">2000-11-03T22:12:39Z</dcterms:modified>
  <cp:category/>
  <cp:version/>
  <cp:contentType/>
  <cp:contentStatus/>
</cp:coreProperties>
</file>